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64" activeTab="1"/>
  </bookViews>
  <sheets>
    <sheet name="医疗救助资产负债表2024jb10" sheetId="13" r:id="rId1"/>
    <sheet name="医疗救助收支表2024jb11" sheetId="14" r:id="rId2"/>
    <sheet name="Sheet1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C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</commentList>
</comments>
</file>

<file path=xl/sharedStrings.xml><?xml version="1.0" encoding="utf-8"?>
<sst xmlns="http://schemas.openxmlformats.org/spreadsheetml/2006/main" count="86" uniqueCount="80">
  <si>
    <t>城乡医疗救助基金资产负债表</t>
  </si>
  <si>
    <t>季报10表</t>
  </si>
  <si>
    <t>填报单位:</t>
  </si>
  <si>
    <t>武昌区医疗保障局</t>
  </si>
  <si>
    <t>2025年3季度</t>
  </si>
  <si>
    <t>单位:元</t>
  </si>
  <si>
    <t>行 号</t>
  </si>
  <si>
    <t>项    目</t>
  </si>
  <si>
    <t>期初数</t>
  </si>
  <si>
    <t>期末数</t>
  </si>
  <si>
    <t>1</t>
  </si>
  <si>
    <t>一、资产</t>
  </si>
  <si>
    <t>2</t>
  </si>
  <si>
    <t xml:space="preserve">      库存现金</t>
  </si>
  <si>
    <t>3</t>
  </si>
  <si>
    <t xml:space="preserve">      支出户存款</t>
  </si>
  <si>
    <t>4</t>
  </si>
  <si>
    <t xml:space="preserve">      财政专户存款</t>
  </si>
  <si>
    <t>5</t>
  </si>
  <si>
    <t xml:space="preserve">      暂付款</t>
  </si>
  <si>
    <t>6</t>
  </si>
  <si>
    <t>二、负债</t>
  </si>
  <si>
    <t>7</t>
  </si>
  <si>
    <t xml:space="preserve">      暂收款</t>
  </si>
  <si>
    <t>8</t>
  </si>
  <si>
    <t xml:space="preserve">      借入款项</t>
  </si>
  <si>
    <t>9</t>
  </si>
  <si>
    <t>三、净资产</t>
  </si>
  <si>
    <t>10</t>
  </si>
  <si>
    <t xml:space="preserve">      医疗救助基金</t>
  </si>
  <si>
    <t>注:收入户存款、国库存款统一在财政专户存款中填列。</t>
  </si>
  <si>
    <t>纵向公式:1=2+3+4+5；6=7+8；9=10；9=1-6。</t>
  </si>
  <si>
    <t>制表人：芦沁             科室负责人：</t>
  </si>
  <si>
    <t>分管领导：</t>
  </si>
  <si>
    <t>填报日期：2025年9月29日</t>
  </si>
  <si>
    <t>城乡医疗救助基金收支情况表</t>
  </si>
  <si>
    <t>季报11表</t>
  </si>
  <si>
    <t>填报单位:武昌区医疗保障局</t>
  </si>
  <si>
    <t>项      目</t>
  </si>
  <si>
    <t>金额</t>
  </si>
  <si>
    <t>一、财政补助收入</t>
  </si>
  <si>
    <t xml:space="preserve">  一、本年支出</t>
  </si>
  <si>
    <t>（一）一般公共预算安排</t>
  </si>
  <si>
    <t xml:space="preserve">    （一) 资助参保支出</t>
  </si>
  <si>
    <t xml:space="preserve">    其中:1.中央财政补助收入</t>
  </si>
  <si>
    <t xml:space="preserve">    （二) 住院救助支出</t>
  </si>
  <si>
    <t xml:space="preserve">         2.省级财政补助收入</t>
  </si>
  <si>
    <t xml:space="preserve">    （三）门诊救助支出</t>
  </si>
  <si>
    <t xml:space="preserve">         3.市级财政补助收入</t>
  </si>
  <si>
    <t xml:space="preserve">    （四）其他支出</t>
  </si>
  <si>
    <t xml:space="preserve">         4.县（区）级财政补助收入</t>
  </si>
  <si>
    <t>（二）彩票公益金</t>
  </si>
  <si>
    <t xml:space="preserve">    其中:1.中央安排</t>
  </si>
  <si>
    <t xml:space="preserve">          2.省级安排</t>
  </si>
  <si>
    <t xml:space="preserve">          3.市县级安排</t>
  </si>
  <si>
    <t>二、利息收入</t>
  </si>
  <si>
    <t>三、其他资金收入</t>
  </si>
  <si>
    <t>收入小计</t>
  </si>
  <si>
    <t>支出小计</t>
  </si>
  <si>
    <t>四、上级补助收入</t>
  </si>
  <si>
    <t>二、补助下级支出</t>
  </si>
  <si>
    <t>五、下级上解收入</t>
  </si>
  <si>
    <t>三、上解上级支出</t>
  </si>
  <si>
    <t>收入合计</t>
  </si>
  <si>
    <t>支出合计</t>
  </si>
  <si>
    <t xml:space="preserve">  四、本年收支结余</t>
  </si>
  <si>
    <t>六、上年结余</t>
  </si>
  <si>
    <t xml:space="preserve">  五、年末滚存结余</t>
  </si>
  <si>
    <t>注:本表由医疗救助资金管理部门填报</t>
  </si>
  <si>
    <t>表内关系</t>
  </si>
  <si>
    <t xml:space="preserve">    1.收入小计=财政补助收入+利息收入+其他资金，收入合计=收入小计+上级补助收入+下级上解收入</t>
  </si>
  <si>
    <t xml:space="preserve">    2.支出小计=资助参保支出+住院救助支出+门诊救助支出+其他支出，本年支出合计=本年支出小计+补助下级支出+下级上解收入</t>
  </si>
  <si>
    <t xml:space="preserve">    3、上年结余+本年收支结余=年末滚存结余</t>
  </si>
  <si>
    <t>支出合计+本年收支结余=收入合计</t>
  </si>
  <si>
    <t>表2的年末滚存结余=表1医疗救助基金的期末数</t>
  </si>
  <si>
    <t>制表人：芦沁</t>
  </si>
  <si>
    <t>科室负责人：</t>
  </si>
  <si>
    <t>2月</t>
  </si>
  <si>
    <t>4月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</si>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</sst>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6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2FFFF"/>
        <bgColor indexed="64"/>
      </patternFill>
    </fill>
    <fill>
      <patternFill patternType="solid">
        <fgColor rgb="FFFFFF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76" fontId="4" fillId="3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/>
    <xf numFmtId="0" fontId="4" fillId="0" borderId="0" xfId="0" applyFont="1" applyAlignment="1">
      <alignment horizontal="left" vertical="center"/>
    </xf>
    <xf numFmtId="0" fontId="1" fillId="0" borderId="7" xfId="0" applyFont="1" applyBorder="1" applyAlignment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0" xfId="0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76" fontId="8" fillId="3" borderId="2" xfId="0" applyNumberFormat="1" applyFont="1" applyFill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9"/>
  <sheetViews>
    <sheetView workbookViewId="0">
      <selection activeCell="D19" sqref="D19"/>
    </sheetView>
  </sheetViews>
  <sheetFormatPr defaultColWidth="9" defaultRowHeight="14.25" customHeight="1" outlineLevelCol="3"/>
  <cols>
    <col min="1" max="1" width="10.375" style="29" customWidth="1"/>
    <col min="2" max="2" width="41.25" style="29" customWidth="1"/>
    <col min="3" max="3" width="44.125" style="29" customWidth="1"/>
    <col min="4" max="4" width="52.625" style="29" customWidth="1"/>
  </cols>
  <sheetData>
    <row r="1" ht="39.75" customHeight="1" spans="1:4">
      <c r="A1" s="2" t="s">
        <v>0</v>
      </c>
      <c r="B1" s="2"/>
      <c r="C1" s="2"/>
      <c r="D1" s="2"/>
    </row>
    <row r="2" customHeight="1" spans="1:4">
      <c r="A2" s="30"/>
      <c r="B2" s="30"/>
      <c r="C2" s="31"/>
      <c r="D2" s="32" t="s">
        <v>1</v>
      </c>
    </row>
    <row r="3" ht="21" customHeight="1" spans="1:4">
      <c r="A3" s="33" t="s">
        <v>2</v>
      </c>
      <c r="B3" s="34" t="s">
        <v>3</v>
      </c>
      <c r="C3" s="35" t="s">
        <v>4</v>
      </c>
      <c r="D3" s="33" t="s">
        <v>5</v>
      </c>
    </row>
    <row r="4" ht="13.5" customHeight="1" spans="1:4">
      <c r="A4" s="36" t="s">
        <v>6</v>
      </c>
      <c r="B4" s="36" t="s">
        <v>7</v>
      </c>
      <c r="C4" s="37" t="s">
        <v>8</v>
      </c>
      <c r="D4" s="37" t="s">
        <v>9</v>
      </c>
    </row>
    <row r="5" ht="13.5" customHeight="1" spans="1:4">
      <c r="A5" s="38"/>
      <c r="B5" s="38"/>
      <c r="C5" s="37"/>
      <c r="D5" s="37"/>
    </row>
    <row r="6" ht="33" customHeight="1" spans="1:4">
      <c r="A6" s="37" t="s">
        <v>10</v>
      </c>
      <c r="B6" s="39" t="s">
        <v>11</v>
      </c>
      <c r="C6" s="40">
        <f>ROUND(C7+C8+C9+C10,2)</f>
        <v>1121221.35</v>
      </c>
      <c r="D6" s="40">
        <f>ROUND(D7+D8+D9+D10,2)</f>
        <v>1233860</v>
      </c>
    </row>
    <row r="7" ht="33" customHeight="1" spans="1:4">
      <c r="A7" s="37" t="s">
        <v>12</v>
      </c>
      <c r="B7" s="39" t="s">
        <v>13</v>
      </c>
      <c r="C7" s="40"/>
      <c r="D7" s="41"/>
    </row>
    <row r="8" ht="33" customHeight="1" spans="1:4">
      <c r="A8" s="37" t="s">
        <v>14</v>
      </c>
      <c r="B8" s="39" t="s">
        <v>15</v>
      </c>
      <c r="C8" s="40"/>
      <c r="D8" s="41"/>
    </row>
    <row r="9" ht="33" customHeight="1" spans="1:4">
      <c r="A9" s="37" t="s">
        <v>16</v>
      </c>
      <c r="B9" s="39" t="s">
        <v>17</v>
      </c>
      <c r="C9" s="40">
        <v>1121221.35</v>
      </c>
      <c r="D9" s="41">
        <v>1233860</v>
      </c>
    </row>
    <row r="10" ht="33" customHeight="1" spans="1:4">
      <c r="A10" s="37" t="s">
        <v>18</v>
      </c>
      <c r="B10" s="39" t="s">
        <v>19</v>
      </c>
      <c r="C10" s="40"/>
      <c r="D10" s="41"/>
    </row>
    <row r="11" ht="33" customHeight="1" spans="1:4">
      <c r="A11" s="37" t="s">
        <v>20</v>
      </c>
      <c r="B11" s="39" t="s">
        <v>21</v>
      </c>
      <c r="C11" s="40">
        <f>ROUND(C12+C13,2)</f>
        <v>0</v>
      </c>
      <c r="D11" s="40">
        <f>ROUND(D12+D13,2)</f>
        <v>0</v>
      </c>
    </row>
    <row r="12" ht="33" customHeight="1" spans="1:4">
      <c r="A12" s="37" t="s">
        <v>22</v>
      </c>
      <c r="B12" s="39" t="s">
        <v>23</v>
      </c>
      <c r="C12" s="40"/>
      <c r="D12" s="41"/>
    </row>
    <row r="13" ht="33" customHeight="1" spans="1:4">
      <c r="A13" s="37" t="s">
        <v>24</v>
      </c>
      <c r="B13" s="39" t="s">
        <v>25</v>
      </c>
      <c r="C13" s="40"/>
      <c r="D13" s="41"/>
    </row>
    <row r="14" ht="33" customHeight="1" spans="1:4">
      <c r="A14" s="37" t="s">
        <v>26</v>
      </c>
      <c r="B14" s="39" t="s">
        <v>27</v>
      </c>
      <c r="C14" s="40">
        <f>ROUND(C6-C11,2)</f>
        <v>1121221.35</v>
      </c>
      <c r="D14" s="40">
        <f>ROUND(D6-D11,2)</f>
        <v>1233860</v>
      </c>
    </row>
    <row r="15" ht="33" customHeight="1" spans="1:4">
      <c r="A15" s="37" t="s">
        <v>28</v>
      </c>
      <c r="B15" s="39" t="s">
        <v>29</v>
      </c>
      <c r="C15" s="40">
        <f t="array" ref="C15">医疗救助收支表2024jb11!B22</f>
        <v>1121221.35</v>
      </c>
      <c r="D15" s="40">
        <f>医疗救助收支表2024jb11!D22</f>
        <v>1233860</v>
      </c>
    </row>
    <row r="16" ht="18" customHeight="1" spans="1:4">
      <c r="A16" s="42" t="s">
        <v>30</v>
      </c>
      <c r="B16" s="42"/>
      <c r="C16" s="43"/>
      <c r="D16" s="42"/>
    </row>
    <row r="17" ht="18" customHeight="1" spans="1:4">
      <c r="A17" s="30" t="s">
        <v>31</v>
      </c>
      <c r="B17" s="30"/>
      <c r="C17" s="31"/>
      <c r="D17" s="30"/>
    </row>
    <row r="18" ht="13.5" customHeight="1" spans="1:4">
      <c r="A18" s="30"/>
      <c r="B18" s="30"/>
      <c r="C18" s="31"/>
      <c r="D18" s="30"/>
    </row>
    <row r="19" ht="13.5" customHeight="1" spans="1:4">
      <c r="A19" s="44" t="s">
        <v>32</v>
      </c>
      <c r="B19" s="44"/>
      <c r="C19" s="45" t="s">
        <v>33</v>
      </c>
      <c r="D19" s="28" t="s">
        <v>34</v>
      </c>
    </row>
  </sheetData>
  <mergeCells count="9">
    <mergeCell ref="A1:D1"/>
    <mergeCell ref="A16:D16"/>
    <mergeCell ref="A17:D17"/>
    <mergeCell ref="A18:D18"/>
    <mergeCell ref="A19:B19"/>
    <mergeCell ref="A4:A5"/>
    <mergeCell ref="B4:B5"/>
    <mergeCell ref="C4:C5"/>
    <mergeCell ref="D4:D5"/>
  </mergeCells>
  <printOptions horizontalCentered="1"/>
  <pageMargins left="0.75" right="0.75" top="1" bottom="1" header="0.5" footer="0.5"/>
  <pageSetup paperSize="9" scale="89" fitToHeight="0" orientation="landscape" blackAndWhite="1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31"/>
  <sheetViews>
    <sheetView tabSelected="1" zoomScale="115" zoomScaleNormal="115" workbookViewId="0">
      <pane ySplit="4" topLeftCell="A5" activePane="bottomLeft" state="frozen"/>
      <selection/>
      <selection pane="bottomLeft" activeCell="A31" sqref="A31:D31"/>
    </sheetView>
  </sheetViews>
  <sheetFormatPr defaultColWidth="9" defaultRowHeight="13.5" customHeight="1" outlineLevelCol="3"/>
  <cols>
    <col min="1" max="1" width="34.25" style="1" customWidth="1"/>
    <col min="2" max="4" width="31.25" style="1" customWidth="1"/>
    <col min="6" max="6" width="11.5"/>
  </cols>
  <sheetData>
    <row r="1" ht="39" customHeight="1" spans="1:4">
      <c r="A1" s="2" t="s">
        <v>35</v>
      </c>
      <c r="B1" s="2"/>
      <c r="C1" s="2"/>
      <c r="D1" s="2"/>
    </row>
    <row r="2" customHeight="1" spans="1:4">
      <c r="A2" s="3"/>
      <c r="B2" s="4"/>
      <c r="C2" s="4"/>
      <c r="D2" s="4" t="s">
        <v>36</v>
      </c>
    </row>
    <row r="3" customHeight="1" spans="1:4">
      <c r="A3" s="5" t="s">
        <v>37</v>
      </c>
      <c r="B3" s="6" t="s">
        <v>4</v>
      </c>
      <c r="C3" s="6"/>
      <c r="D3" s="4" t="s">
        <v>5</v>
      </c>
    </row>
    <row r="4" ht="17.25" customHeight="1" spans="1:4">
      <c r="A4" s="7" t="s">
        <v>38</v>
      </c>
      <c r="B4" s="7" t="s">
        <v>39</v>
      </c>
      <c r="C4" s="7" t="s">
        <v>38</v>
      </c>
      <c r="D4" s="7" t="s">
        <v>39</v>
      </c>
    </row>
    <row r="5" ht="17.25" customHeight="1" spans="1:4">
      <c r="A5" s="8" t="s">
        <v>40</v>
      </c>
      <c r="B5" s="9">
        <f>ROUND(B6+B11,2)</f>
        <v>10935100</v>
      </c>
      <c r="C5" s="8" t="s">
        <v>41</v>
      </c>
      <c r="D5" s="9">
        <f>ROUND(D6+D7+D8+D9,2)</f>
        <v>10822461.35</v>
      </c>
    </row>
    <row r="6" ht="17.25" customHeight="1" spans="1:4">
      <c r="A6" s="8" t="s">
        <v>42</v>
      </c>
      <c r="B6" s="9">
        <f>ROUND(B7+B8+B9+B10,2)</f>
        <v>10935100</v>
      </c>
      <c r="C6" s="8" t="s">
        <v>43</v>
      </c>
      <c r="D6" s="10">
        <v>94000</v>
      </c>
    </row>
    <row r="7" ht="17.25" customHeight="1" spans="1:4">
      <c r="A7" s="8" t="s">
        <v>44</v>
      </c>
      <c r="B7" s="10">
        <v>2172100</v>
      </c>
      <c r="C7" s="8" t="s">
        <v>45</v>
      </c>
      <c r="D7" s="10">
        <v>8533246.68</v>
      </c>
    </row>
    <row r="8" ht="17.25" customHeight="1" spans="1:4">
      <c r="A8" s="8" t="s">
        <v>46</v>
      </c>
      <c r="B8" s="10">
        <v>326300</v>
      </c>
      <c r="C8" s="8" t="s">
        <v>47</v>
      </c>
      <c r="D8" s="10">
        <v>2195214.67</v>
      </c>
    </row>
    <row r="9" ht="17.25" customHeight="1" spans="1:4">
      <c r="A9" s="11" t="s">
        <v>48</v>
      </c>
      <c r="B9" s="10">
        <v>2436700</v>
      </c>
      <c r="C9" s="8" t="s">
        <v>49</v>
      </c>
      <c r="D9" s="10"/>
    </row>
    <row r="10" ht="17.25" customHeight="1" spans="1:4">
      <c r="A10" s="11" t="s">
        <v>50</v>
      </c>
      <c r="B10" s="12">
        <v>6000000</v>
      </c>
      <c r="C10" s="8"/>
      <c r="D10" s="13"/>
    </row>
    <row r="11" ht="17.25" customHeight="1" spans="1:4">
      <c r="A11" s="8" t="s">
        <v>51</v>
      </c>
      <c r="B11" s="14">
        <f>ROUND(B12+B13+B14,2)</f>
        <v>0</v>
      </c>
      <c r="C11" s="8"/>
      <c r="D11" s="15"/>
    </row>
    <row r="12" ht="17.25" customHeight="1" spans="1:4">
      <c r="A12" s="16" t="s">
        <v>52</v>
      </c>
      <c r="B12" s="10"/>
      <c r="C12" s="8"/>
      <c r="D12" s="15"/>
    </row>
    <row r="13" ht="17.25" customHeight="1" spans="1:4">
      <c r="A13" s="8" t="s">
        <v>53</v>
      </c>
      <c r="B13" s="10"/>
      <c r="C13" s="8"/>
      <c r="D13" s="15"/>
    </row>
    <row r="14" ht="17.25" customHeight="1" spans="1:4">
      <c r="A14" s="8" t="s">
        <v>54</v>
      </c>
      <c r="B14" s="10"/>
      <c r="C14" s="8"/>
      <c r="D14" s="15"/>
    </row>
    <row r="15" ht="17.25" customHeight="1" spans="1:4">
      <c r="A15" s="8" t="s">
        <v>55</v>
      </c>
      <c r="B15" s="10"/>
      <c r="C15" s="8"/>
      <c r="D15" s="15"/>
    </row>
    <row r="16" ht="17.25" customHeight="1" spans="1:4">
      <c r="A16" s="8" t="s">
        <v>56</v>
      </c>
      <c r="B16" s="10"/>
      <c r="C16" s="8"/>
      <c r="D16" s="15"/>
    </row>
    <row r="17" ht="17.25" customHeight="1" spans="1:4">
      <c r="A17" s="7" t="s">
        <v>57</v>
      </c>
      <c r="B17" s="9">
        <f>ROUND(B5+B15+B16,2)</f>
        <v>10935100</v>
      </c>
      <c r="C17" s="7" t="s">
        <v>58</v>
      </c>
      <c r="D17" s="9">
        <f>ROUND(D6+D7+D8+D9,2)</f>
        <v>10822461.35</v>
      </c>
    </row>
    <row r="18" ht="17.25" customHeight="1" spans="1:4">
      <c r="A18" s="8" t="s">
        <v>59</v>
      </c>
      <c r="B18" s="10"/>
      <c r="C18" s="8" t="s">
        <v>60</v>
      </c>
      <c r="D18" s="10"/>
    </row>
    <row r="19" ht="17.25" customHeight="1" spans="1:4">
      <c r="A19" s="8" t="s">
        <v>61</v>
      </c>
      <c r="B19" s="10"/>
      <c r="C19" s="8" t="s">
        <v>62</v>
      </c>
      <c r="D19" s="10"/>
    </row>
    <row r="20" ht="17.25" customHeight="1" spans="1:4">
      <c r="A20" s="7" t="s">
        <v>63</v>
      </c>
      <c r="B20" s="9">
        <f>ROUND(B17+B18+B19,2)</f>
        <v>10935100</v>
      </c>
      <c r="C20" s="7" t="s">
        <v>64</v>
      </c>
      <c r="D20" s="9">
        <f>ROUND(D17+D18+D19,2)</f>
        <v>10822461.35</v>
      </c>
    </row>
    <row r="21" ht="17.25" customHeight="1" spans="1:4">
      <c r="A21" s="8"/>
      <c r="B21" s="13"/>
      <c r="C21" s="8" t="s">
        <v>65</v>
      </c>
      <c r="D21" s="9">
        <f>B20-D20</f>
        <v>112638.65</v>
      </c>
    </row>
    <row r="22" ht="17.25" customHeight="1" spans="1:4">
      <c r="A22" s="8" t="s">
        <v>66</v>
      </c>
      <c r="B22" s="10">
        <v>1121221.35</v>
      </c>
      <c r="C22" s="8" t="s">
        <v>67</v>
      </c>
      <c r="D22" s="9">
        <f>ROUND(B22+D21,2)</f>
        <v>1233860</v>
      </c>
    </row>
    <row r="23" customHeight="1" spans="1:4">
      <c r="A23" s="17" t="s">
        <v>68</v>
      </c>
      <c r="B23" s="18"/>
      <c r="C23" s="18"/>
      <c r="D23" s="19"/>
    </row>
    <row r="24" customHeight="1" spans="1:4">
      <c r="A24" s="20" t="s">
        <v>69</v>
      </c>
      <c r="B24" s="3"/>
      <c r="D24" s="21"/>
    </row>
    <row r="25" customHeight="1" spans="1:4">
      <c r="A25" s="20" t="s">
        <v>70</v>
      </c>
      <c r="B25" s="4"/>
      <c r="D25" s="21"/>
    </row>
    <row r="26" customHeight="1" spans="1:4">
      <c r="A26" s="20" t="s">
        <v>71</v>
      </c>
      <c r="B26" s="22"/>
      <c r="D26" s="21"/>
    </row>
    <row r="27" customHeight="1" spans="1:4">
      <c r="A27" s="20" t="s">
        <v>72</v>
      </c>
      <c r="B27" s="22"/>
      <c r="D27" s="21"/>
    </row>
    <row r="28" customHeight="1" spans="1:4">
      <c r="A28" s="23"/>
      <c r="B28" s="22"/>
      <c r="D28" s="21"/>
    </row>
    <row r="29" customHeight="1" spans="1:4">
      <c r="A29" s="23" t="s">
        <v>73</v>
      </c>
      <c r="D29" s="21"/>
    </row>
    <row r="30" customHeight="1" spans="1:4">
      <c r="A30" s="24" t="s">
        <v>74</v>
      </c>
      <c r="B30" s="25"/>
      <c r="C30" s="26"/>
      <c r="D30" s="27"/>
    </row>
    <row r="31" ht="18" customHeight="1" spans="1:4">
      <c r="A31" s="1" t="s">
        <v>75</v>
      </c>
      <c r="B31" s="1" t="s">
        <v>76</v>
      </c>
      <c r="C31" s="1" t="s">
        <v>33</v>
      </c>
      <c r="D31" s="28" t="s">
        <v>34</v>
      </c>
    </row>
  </sheetData>
  <mergeCells count="3">
    <mergeCell ref="A1:D1"/>
    <mergeCell ref="B3:C3"/>
    <mergeCell ref="A30:B30"/>
  </mergeCells>
  <printOptions horizontalCentered="1"/>
  <pageMargins left="1.22013888888889" right="0.751388888888889" top="1" bottom="1" header="0.5" footer="0.5"/>
  <pageSetup paperSize="9" scale="86" orientation="landscape" blackAndWhite="1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6"/>
  <sheetViews>
    <sheetView workbookViewId="0">
      <selection activeCell="C9" sqref="C9"/>
    </sheetView>
  </sheetViews>
  <sheetFormatPr defaultColWidth="9" defaultRowHeight="13.5" outlineLevelRow="5" outlineLevelCol="1"/>
  <cols>
    <col min="2" max="2" width="11.5"/>
  </cols>
  <sheetData>
    <row r="3" spans="1:2">
      <c r="A3" t="s">
        <v>77</v>
      </c>
      <c r="B3">
        <v>123960.94</v>
      </c>
    </row>
    <row r="4" spans="1:2">
      <c r="A4" t="s">
        <v>78</v>
      </c>
      <c r="B4">
        <v>3189278.2</v>
      </c>
    </row>
    <row r="5" spans="1:2">
      <c r="A5" t="s">
        <v>79</v>
      </c>
      <c r="B5">
        <v>98763.43</v>
      </c>
    </row>
    <row r="6" spans="2:2">
      <c r="B6">
        <f>SUM(B3:B5)</f>
        <v>3412002.57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医疗救助资产负债表2024jb10</vt:lpstr>
      <vt:lpstr>医疗救助收支表2024jb11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手有余香</cp:lastModifiedBy>
  <dcterms:created xsi:type="dcterms:W3CDTF">2022-09-24T11:56:00Z</dcterms:created>
  <dcterms:modified xsi:type="dcterms:W3CDTF">2025-09-22T09:00:08Z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66C078EC3C234BFEBD8869E769E72DAD_13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