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64"/>
  </bookViews>
  <sheets>
    <sheet name="医疗救助资产负债表2024jb10" sheetId="13" r:id="rId1"/>
    <sheet name="医疗救助收支表2024jb1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</commentList>
</comments>
</file>

<file path=xl/sharedStrings.xml><?xml version="1.0" encoding="utf-8"?>
<sst xmlns="http://schemas.openxmlformats.org/spreadsheetml/2006/main" count="75" uniqueCount="69">
  <si>
    <t>城乡医疗救助基金资产负债表</t>
  </si>
  <si>
    <t>季报10表</t>
  </si>
  <si>
    <t>填报单位:</t>
  </si>
  <si>
    <t>武昌区医疗保障局</t>
  </si>
  <si>
    <t>2025年1季度</t>
  </si>
  <si>
    <t>单位:元</t>
  </si>
  <si>
    <t>行 号</t>
  </si>
  <si>
    <t>项    目</t>
  </si>
  <si>
    <t>期初数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</si>
  <si>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</si>
  <si>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</si>
  <si>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</si>
  <si>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</si>
  <si>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</si>
  <si>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</si>
  <si>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</si>
  <si>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</si>
  <si>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</si>
  <si>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</si>
  <si>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</si>
  <si>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</si>
  <si>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>二、负债</t>
  </si>
  <si>
    <t>7</t>
  </si>
  <si>
    <t xml:space="preserve">      暂收款</t>
  </si>
  <si>
    <t>8</t>
  </si>
  <si>
    <t xml:space="preserve">      借入款项</t>
  </si>
  <si>
    <t>9</t>
  </si>
  <si>
    <t>三、净资产</t>
  </si>
  <si>
    <t>10</t>
  </si>
  <si>
    <t xml:space="preserve">      医疗救助基金</t>
  </si>
  <si>
    <t>注:收入户存款、国库存款统一在财政专户存款中填列。</t>
  </si>
  <si>
    <t>纵向公式:1=2+3+4+5；6=7+8；9=10；9=1-6。</t>
  </si>
  <si>
    <t>城乡医疗救助基金收支情况表</t>
  </si>
  <si>
    <t>季报11表</t>
  </si>
  <si>
    <t>项      目</t>
  </si>
  <si>
    <t>金额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</si>
  <si>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</si>
  <si>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</si>
  <si>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</si>
  <si>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</si>
  <si>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</si>
  <si>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</si>
  <si>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2.省级财政补助收入</t>
  </si>
  <si>
    <t xml:space="preserve">    （三）门诊救助支出</t>
  </si>
  <si>
    <t xml:space="preserve">         3.市级财政补助收入</t>
  </si>
  <si>
    <t xml:space="preserve">    （四）其他支出</t>
  </si>
  <si>
    <t xml:space="preserve">         4.县（区）级财政补助收入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</si>
  <si>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</si>
  <si>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</si>
  <si>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</si>
  <si>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</si>
  <si>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二、利息收入</t>
  </si>
  <si>
    <t>三、其他资金收入</t>
  </si>
  <si>
    <t>收入小计</t>
  </si>
  <si>
    <t>支出小计</t>
  </si>
  <si>
    <t>四、上级补助收入</t>
  </si>
  <si>
    <t>二、补助下级支出</t>
  </si>
  <si>
    <t>五、下级上解收入</t>
  </si>
  <si>
    <t>三、上解上级支出</t>
  </si>
  <si>
    <t>收入合计</t>
  </si>
  <si>
    <t>支出合计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</si>
  <si>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</si>
  <si>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</si>
  <si>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</si>
  <si>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</si>
  <si>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</si>
  <si>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1.收入小计=财政补助收入+利息收入+其他资金，收入合计=收入小计+上级补助收入+下级上解收入</t>
  </si>
  <si>
    <t xml:space="preserve">    2.支出小计=资助参保支出+住院救助支出+门诊救助支出+其他支出，本年支出合计=本年支出小计+补助下级支出+下级上解收入</t>
  </si>
  <si>
    <t xml:space="preserve">    3、上年结余+本年收支结余=年末滚存结余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</si>
</sst>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6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2FFFF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9"/>
  <sheetViews>
    <sheetView tabSelected="1" workbookViewId="0">
      <selection activeCell="D12" sqref="D12"/>
    </sheetView>
  </sheetViews>
  <sheetFormatPr defaultColWidth="9" defaultRowHeight="14.25" customHeight="1" outlineLevelCol="3"/>
  <cols>
    <col min="1" max="1" width="10.375" style="20" customWidth="1"/>
    <col min="2" max="2" width="41.25" style="20" customWidth="1"/>
    <col min="3" max="3" width="44.125" style="20" customWidth="1"/>
    <col min="4" max="4" width="52.625" style="20" customWidth="1"/>
  </cols>
  <sheetData>
    <row r="1" ht="39.75" customHeight="1" spans="1:4">
      <c r="A1" s="2" t="s">
        <v>0</v>
      </c>
      <c r="B1" s="2"/>
      <c r="C1" s="2"/>
      <c r="D1" s="2"/>
    </row>
    <row r="2" customHeight="1" spans="1:4">
      <c r="A2" s="21"/>
      <c r="B2" s="21"/>
      <c r="C2" s="22"/>
      <c r="D2" s="23" t="s">
        <v>1</v>
      </c>
    </row>
    <row r="3" ht="21" customHeight="1" spans="1:4">
      <c r="A3" s="24" t="s">
        <v>2</v>
      </c>
      <c r="B3" s="25" t="s">
        <v>3</v>
      </c>
      <c r="C3" s="26" t="s">
        <v>4</v>
      </c>
      <c r="D3" s="24" t="s">
        <v>5</v>
      </c>
    </row>
    <row r="4" ht="13.5" customHeight="1" spans="1:4">
      <c r="A4" s="27" t="s">
        <v>6</v>
      </c>
      <c r="B4" s="27" t="s">
        <v>7</v>
      </c>
      <c r="C4" s="28" t="s">
        <v>8</v>
      </c>
      <c r="D4" s="28" t="s">
        <v>9</v>
      </c>
    </row>
    <row r="5" ht="13.5" customHeight="1" spans="1:4">
      <c r="A5" s="29"/>
      <c r="B5" s="29"/>
      <c r="C5" s="28"/>
      <c r="D5" s="28"/>
    </row>
    <row r="6" ht="33" customHeight="1" spans="1:4">
      <c r="A6" s="28" t="s">
        <v>10</v>
      </c>
      <c r="B6" s="30" t="s">
        <v>11</v>
      </c>
      <c r="C6" s="31">
        <f>ROUND(C7+C8+C9+C10,2)</f>
        <v>1121221.35</v>
      </c>
      <c r="D6" s="31">
        <f>ROUND(D7+D8+D9+D10,2)</f>
        <v>2827260.41</v>
      </c>
    </row>
    <row r="7" ht="33" customHeight="1" spans="1:4">
      <c r="A7" s="28" t="s">
        <v>12</v>
      </c>
      <c r="B7" s="30" t="s">
        <v>13</v>
      </c>
      <c r="C7" s="31"/>
      <c r="D7" s="32"/>
    </row>
    <row r="8" ht="33" customHeight="1" spans="1:4">
      <c r="A8" s="28" t="s">
        <v>14</v>
      </c>
      <c r="B8" s="30" t="s">
        <v>15</v>
      </c>
      <c r="C8" s="31"/>
      <c r="D8" s="32"/>
    </row>
    <row r="9" ht="33" customHeight="1" spans="1:4">
      <c r="A9" s="28" t="s">
        <v>16</v>
      </c>
      <c r="B9" s="30" t="s">
        <v>17</v>
      </c>
      <c r="C9" s="31">
        <v>1121221.35</v>
      </c>
      <c r="D9" s="32">
        <v>2827260.41</v>
      </c>
    </row>
    <row r="10" ht="33" customHeight="1" spans="1:4">
      <c r="A10" s="28" t="s">
        <v>18</v>
      </c>
      <c r="B10" s="30" t="s">
        <v>19</v>
      </c>
      <c r="C10" s="31"/>
      <c r="D10" s="32"/>
    </row>
    <row r="11" ht="33" customHeight="1" spans="1:4">
      <c r="A11" s="28" t="s">
        <v>20</v>
      </c>
      <c r="B11" s="30" t="s">
        <v>21</v>
      </c>
      <c r="C11" s="31">
        <f>ROUND(C12+C13,2)</f>
        <v>0</v>
      </c>
      <c r="D11" s="31">
        <f>ROUND(D12+D13,2)</f>
        <v>0</v>
      </c>
    </row>
    <row r="12" ht="33" customHeight="1" spans="1:4">
      <c r="A12" s="28" t="s">
        <v>22</v>
      </c>
      <c r="B12" s="30" t="s">
        <v>23</v>
      </c>
      <c r="C12" s="31"/>
      <c r="D12" s="32"/>
    </row>
    <row r="13" ht="33" customHeight="1" spans="1:4">
      <c r="A13" s="28" t="s">
        <v>24</v>
      </c>
      <c r="B13" s="30" t="s">
        <v>25</v>
      </c>
      <c r="C13" s="31"/>
      <c r="D13" s="32"/>
    </row>
    <row r="14" ht="33" customHeight="1" spans="1:4">
      <c r="A14" s="28" t="s">
        <v>26</v>
      </c>
      <c r="B14" s="30" t="s">
        <v>27</v>
      </c>
      <c r="C14" s="31">
        <f>ROUND(C6-C11,2)</f>
        <v>1121221.35</v>
      </c>
      <c r="D14" s="31">
        <f>ROUND(D6-D11,2)</f>
        <v>2827260.41</v>
      </c>
    </row>
    <row r="15" ht="33" customHeight="1" spans="1:4">
      <c r="A15" s="28" t="s">
        <v>28</v>
      </c>
      <c r="B15" s="30" t="s">
        <v>29</v>
      </c>
      <c r="C15" s="31">
        <f t="array" ref="C15">医疗救助收支表2024jb11!B22</f>
        <v>1121221.35</v>
      </c>
      <c r="D15" s="31">
        <f>医疗救助收支表2024jb11!D22</f>
        <v>2827260.41</v>
      </c>
    </row>
    <row r="16" ht="18" customHeight="1" spans="1:4">
      <c r="A16" s="33" t="s">
        <v>30</v>
      </c>
      <c r="B16" s="33"/>
      <c r="C16" s="34"/>
      <c r="D16" s="33"/>
    </row>
    <row r="17" ht="18" customHeight="1" spans="1:4">
      <c r="A17" s="21" t="s">
        <v>31</v>
      </c>
      <c r="B17" s="21"/>
      <c r="C17" s="22"/>
      <c r="D17" s="21"/>
    </row>
    <row r="18" ht="13.5" customHeight="1" spans="1:4">
      <c r="A18" s="21"/>
      <c r="B18" s="21"/>
      <c r="C18" s="22"/>
      <c r="D18" s="21"/>
    </row>
    <row r="19" ht="13.5" customHeight="1" spans="1:4">
      <c r="A19" s="35"/>
      <c r="B19" s="35"/>
      <c r="C19" s="35"/>
      <c r="D19" s="35"/>
    </row>
  </sheetData>
  <mergeCells count="8">
    <mergeCell ref="A1:D1"/>
    <mergeCell ref="A16:D16"/>
    <mergeCell ref="A17:D17"/>
    <mergeCell ref="A18:D18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89" fitToHeight="0" orientation="landscape" blackAndWhite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8"/>
  <sheetViews>
    <sheetView zoomScale="115" zoomScaleNormal="115" workbookViewId="0">
      <pane ySplit="4" topLeftCell="A5" activePane="bottomLeft" state="frozen"/>
      <selection/>
      <selection pane="bottomLeft" activeCell="B22" sqref="B22"/>
    </sheetView>
  </sheetViews>
  <sheetFormatPr defaultColWidth="9" defaultRowHeight="13.5" customHeight="1" outlineLevelCol="3"/>
  <cols>
    <col min="1" max="1" width="34.25" style="1" customWidth="1"/>
    <col min="2" max="4" width="31.25" style="1" customWidth="1"/>
  </cols>
  <sheetData>
    <row r="1" ht="39" customHeight="1" spans="1:4">
      <c r="A1" s="2" t="s">
        <v>32</v>
      </c>
      <c r="B1" s="2"/>
      <c r="C1" s="2"/>
      <c r="D1" s="2"/>
    </row>
    <row r="2" customHeight="1" spans="1:4">
      <c r="A2" s="3"/>
      <c r="B2" s="4"/>
      <c r="C2" s="4"/>
      <c r="D2" s="4" t="s">
        <v>33</v>
      </c>
    </row>
    <row r="3" customHeight="1" spans="1:4">
      <c r="A3" s="5" t="s">
        <v>2</v>
      </c>
      <c r="B3" s="6" t="s">
        <v>3</v>
      </c>
      <c r="C3" s="7" t="s">
        <v>4</v>
      </c>
      <c r="D3" s="4" t="s">
        <v>5</v>
      </c>
    </row>
    <row r="4" ht="17.25" customHeight="1" spans="1:4">
      <c r="A4" s="8" t="s">
        <v>34</v>
      </c>
      <c r="B4" s="8" t="s">
        <v>35</v>
      </c>
      <c r="C4" s="8" t="s">
        <v>34</v>
      </c>
      <c r="D4" s="8" t="s">
        <v>35</v>
      </c>
    </row>
    <row r="5" ht="17.25" customHeight="1" spans="1:4">
      <c r="A5" s="9" t="s">
        <v>36</v>
      </c>
      <c r="B5" s="10">
        <f>ROUND(B6+B11,2)</f>
        <v>1830000</v>
      </c>
      <c r="C5" s="9" t="s">
        <v>37</v>
      </c>
      <c r="D5" s="10">
        <f>ROUND(D6+D7+D8+D9,2)</f>
        <v>123960.94</v>
      </c>
    </row>
    <row r="6" ht="17.25" customHeight="1" spans="1:4">
      <c r="A6" s="9" t="s">
        <v>38</v>
      </c>
      <c r="B6" s="10">
        <f>ROUND(B7+B8+B9+B10,2)</f>
        <v>1830000</v>
      </c>
      <c r="C6" s="9" t="s">
        <v>39</v>
      </c>
      <c r="D6" s="11"/>
    </row>
    <row r="7" ht="17.25" customHeight="1" spans="1:4">
      <c r="A7" s="9" t="s">
        <v>40</v>
      </c>
      <c r="B7" s="11">
        <v>1830000</v>
      </c>
      <c r="C7" s="9" t="s">
        <v>41</v>
      </c>
      <c r="D7" s="11">
        <v>121179.5</v>
      </c>
    </row>
    <row r="8" ht="17.25" customHeight="1" spans="1:4">
      <c r="A8" s="9" t="s">
        <v>42</v>
      </c>
      <c r="B8" s="11"/>
      <c r="C8" s="9" t="s">
        <v>43</v>
      </c>
      <c r="D8" s="11">
        <v>2781.44</v>
      </c>
    </row>
    <row r="9" ht="17.25" customHeight="1" spans="1:4">
      <c r="A9" s="12" t="s">
        <v>44</v>
      </c>
      <c r="B9" s="11"/>
      <c r="C9" s="9" t="s">
        <v>45</v>
      </c>
      <c r="D9" s="11"/>
    </row>
    <row r="10" ht="17.25" customHeight="1" spans="1:4">
      <c r="A10" s="12" t="s">
        <v>46</v>
      </c>
      <c r="B10" s="13"/>
      <c r="C10" s="9"/>
      <c r="D10" s="14"/>
    </row>
    <row r="11" ht="17.25" customHeight="1" spans="1:4">
      <c r="A11" s="9" t="s">
        <v>47</v>
      </c>
      <c r="B11" s="15">
        <f>ROUND(B12+B13+B14,2)</f>
        <v>0</v>
      </c>
      <c r="C11" s="9"/>
      <c r="D11" s="16"/>
    </row>
    <row r="12" ht="17.25" customHeight="1" spans="1:4">
      <c r="A12" s="17" t="s">
        <v>48</v>
      </c>
      <c r="B12" s="11"/>
      <c r="C12" s="9"/>
      <c r="D12" s="16"/>
    </row>
    <row r="13" ht="17.25" customHeight="1" spans="1:4">
      <c r="A13" s="9" t="s">
        <v>49</v>
      </c>
      <c r="B13" s="11"/>
      <c r="C13" s="9"/>
      <c r="D13" s="16"/>
    </row>
    <row r="14" ht="17.25" customHeight="1" spans="1:4">
      <c r="A14" s="9" t="s">
        <v>50</v>
      </c>
      <c r="B14" s="11"/>
      <c r="C14" s="9"/>
      <c r="D14" s="16"/>
    </row>
    <row r="15" ht="17.25" customHeight="1" spans="1:4">
      <c r="A15" s="9" t="s">
        <v>51</v>
      </c>
      <c r="B15" s="11"/>
      <c r="C15" s="9"/>
      <c r="D15" s="16"/>
    </row>
    <row r="16" ht="17.25" customHeight="1" spans="1:4">
      <c r="A16" s="9" t="s">
        <v>52</v>
      </c>
      <c r="B16" s="11"/>
      <c r="C16" s="9"/>
      <c r="D16" s="16"/>
    </row>
    <row r="17" ht="17.25" customHeight="1" spans="1:4">
      <c r="A17" s="8" t="s">
        <v>53</v>
      </c>
      <c r="B17" s="10">
        <f>ROUND(B5+B15+B16,2)</f>
        <v>1830000</v>
      </c>
      <c r="C17" s="8" t="s">
        <v>54</v>
      </c>
      <c r="D17" s="10">
        <f>ROUND(D6+D7+D8+D9,2)</f>
        <v>123960.94</v>
      </c>
    </row>
    <row r="18" ht="17.25" customHeight="1" spans="1:4">
      <c r="A18" s="9" t="s">
        <v>55</v>
      </c>
      <c r="B18" s="11"/>
      <c r="C18" s="9" t="s">
        <v>56</v>
      </c>
      <c r="D18" s="11"/>
    </row>
    <row r="19" ht="17.25" customHeight="1" spans="1:4">
      <c r="A19" s="9" t="s">
        <v>57</v>
      </c>
      <c r="B19" s="11"/>
      <c r="C19" s="9" t="s">
        <v>58</v>
      </c>
      <c r="D19" s="11"/>
    </row>
    <row r="20" ht="17.25" customHeight="1" spans="1:4">
      <c r="A20" s="8" t="s">
        <v>59</v>
      </c>
      <c r="B20" s="10">
        <f>ROUND(B17+B18+B19,2)</f>
        <v>1830000</v>
      </c>
      <c r="C20" s="8" t="s">
        <v>60</v>
      </c>
      <c r="D20" s="10">
        <f>ROUND(D17+D18+D19,2)</f>
        <v>123960.94</v>
      </c>
    </row>
    <row r="21" ht="17.25" customHeight="1" spans="1:4">
      <c r="A21" s="9"/>
      <c r="B21" s="14"/>
      <c r="C21" s="9" t="s">
        <v>61</v>
      </c>
      <c r="D21" s="10">
        <f>B20-D20</f>
        <v>1706039.06</v>
      </c>
    </row>
    <row r="22" ht="17.25" customHeight="1" spans="1:4">
      <c r="A22" s="9" t="s">
        <v>62</v>
      </c>
      <c r="B22" s="11">
        <v>1121221.35</v>
      </c>
      <c r="C22" s="9" t="s">
        <v>63</v>
      </c>
      <c r="D22" s="10">
        <f>ROUND(B22+D21,2)</f>
        <v>2827260.41</v>
      </c>
    </row>
    <row r="23" customHeight="1" spans="1:1">
      <c r="A23" s="18" t="s">
        <v>64</v>
      </c>
    </row>
    <row r="24" customHeight="1" spans="1:2">
      <c r="A24" s="19" t="s">
        <v>65</v>
      </c>
      <c r="B24" s="3"/>
    </row>
    <row r="25" customHeight="1" spans="1:2">
      <c r="A25" s="19" t="s">
        <v>66</v>
      </c>
      <c r="B25" s="4"/>
    </row>
    <row r="26" customHeight="1" spans="1:2">
      <c r="A26" s="19" t="s">
        <v>67</v>
      </c>
      <c r="B26" s="19"/>
    </row>
    <row r="27" customHeight="1" spans="1:2">
      <c r="A27" s="19" t="s">
        <v>68</v>
      </c>
      <c r="B27" s="19"/>
    </row>
    <row r="28" customHeight="1" spans="2:2">
      <c r="B28" s="19"/>
    </row>
  </sheetData>
  <mergeCells count="1">
    <mergeCell ref="A1:D1"/>
  </mergeCells>
  <printOptions horizontalCentered="1"/>
  <pageMargins left="1.22" right="0.75" top="1" bottom="1" header="0.5" footer="0.5"/>
  <pageSetup paperSize="77" scale="98" orientation="landscape" blackAndWhite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医疗救助资产负债表2024jb10</vt:lpstr>
      <vt:lpstr>医疗救助收支表2024jb11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</cp:lastModifiedBy>
  <dcterms:created xsi:type="dcterms:W3CDTF">2022-09-24T11:56:00Z</dcterms:created>
  <dcterms:modified xsi:type="dcterms:W3CDTF">2025-04-17T01:35:18Z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7ABFD073F9FF42C68935646C4B188886_13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