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108" yWindow="-108" windowWidth="19416" windowHeight="11016" tabRatio="720"/>
  </bookViews>
  <sheets>
    <sheet name="整体评价自评表" sheetId="21" r:id="rId1"/>
    <sheet name="整体支出自评表2020" sheetId="13" state="hidden" r:id="rId2"/>
  </sheets>
  <definedNames>
    <definedName name="_xlnm._FilterDatabase" localSheetId="1" hidden="1">整体支出自评表2020!$A$3:$WVV$43</definedName>
    <definedName name="_xlnm.Print_Area" localSheetId="1">整体支出自评表2020!$A$1:$N$44</definedName>
    <definedName name="_xlnm.Print_Titles" localSheetId="1">整体支出自评表2020!$2:$3</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8" i="21"/>
  <c r="J39"/>
  <c r="J40"/>
  <c r="J41"/>
  <c r="J42"/>
  <c r="J43"/>
  <c r="J44"/>
  <c r="J45"/>
  <c r="J46"/>
  <c r="J47"/>
  <c r="J48"/>
  <c r="J49"/>
  <c r="J37"/>
  <c r="H38"/>
  <c r="H39"/>
  <c r="H40"/>
  <c r="H41"/>
  <c r="H42"/>
  <c r="H43"/>
  <c r="H44"/>
  <c r="H45"/>
  <c r="H46"/>
  <c r="H47"/>
  <c r="H48"/>
  <c r="H49"/>
  <c r="G38"/>
  <c r="G39"/>
  <c r="G40"/>
  <c r="G41"/>
  <c r="G42"/>
  <c r="G43"/>
  <c r="G44"/>
  <c r="G45"/>
  <c r="G46"/>
  <c r="G47"/>
  <c r="G48"/>
  <c r="G49"/>
  <c r="H37"/>
  <c r="G37"/>
  <c r="D49"/>
  <c r="D44"/>
  <c r="D45"/>
  <c r="D46"/>
  <c r="D47"/>
  <c r="D48"/>
  <c r="D38"/>
  <c r="D39"/>
  <c r="D40"/>
  <c r="D41"/>
  <c r="D42"/>
  <c r="D43"/>
  <c r="D37"/>
  <c r="C37"/>
  <c r="C45"/>
  <c r="C44"/>
  <c r="C43"/>
  <c r="C34"/>
  <c r="C32"/>
  <c r="C31"/>
  <c r="C30"/>
  <c r="C28"/>
  <c r="J26"/>
  <c r="J27"/>
  <c r="J28"/>
  <c r="J29"/>
  <c r="J30"/>
  <c r="J31"/>
  <c r="J32"/>
  <c r="J33"/>
  <c r="J34"/>
  <c r="H26"/>
  <c r="H27"/>
  <c r="H28"/>
  <c r="H29"/>
  <c r="H30"/>
  <c r="H31"/>
  <c r="H32"/>
  <c r="H33"/>
  <c r="H34"/>
  <c r="G26"/>
  <c r="G27"/>
  <c r="G28"/>
  <c r="G29"/>
  <c r="G30"/>
  <c r="G31"/>
  <c r="G32"/>
  <c r="G33"/>
  <c r="G34"/>
  <c r="J25"/>
  <c r="H25"/>
  <c r="G25"/>
  <c r="D33"/>
  <c r="D34"/>
  <c r="D30"/>
  <c r="D31"/>
  <c r="D32"/>
  <c r="D26"/>
  <c r="D27"/>
  <c r="D28"/>
  <c r="D29"/>
  <c r="D25"/>
  <c r="C25"/>
  <c r="J20"/>
  <c r="J21"/>
  <c r="J22"/>
  <c r="H20"/>
  <c r="H21"/>
  <c r="H22"/>
  <c r="G20"/>
  <c r="G21"/>
  <c r="G22"/>
  <c r="D21"/>
  <c r="D22"/>
  <c r="C22"/>
  <c r="C21"/>
  <c r="C18"/>
  <c r="C17"/>
  <c r="C15"/>
  <c r="C19"/>
  <c r="D13"/>
  <c r="D14"/>
  <c r="D15"/>
  <c r="D16"/>
  <c r="D17"/>
  <c r="D18"/>
  <c r="D19"/>
  <c r="D20"/>
  <c r="J12"/>
  <c r="J13"/>
  <c r="J14"/>
  <c r="J15"/>
  <c r="J16"/>
  <c r="J17"/>
  <c r="J18"/>
  <c r="J19"/>
  <c r="J11"/>
  <c r="H12"/>
  <c r="H13"/>
  <c r="H14"/>
  <c r="H15"/>
  <c r="H16"/>
  <c r="H17"/>
  <c r="H18"/>
  <c r="H19"/>
  <c r="H11"/>
  <c r="G12"/>
  <c r="G13"/>
  <c r="G14"/>
  <c r="G15"/>
  <c r="G16"/>
  <c r="G17"/>
  <c r="G18"/>
  <c r="G19"/>
  <c r="G11"/>
  <c r="D12"/>
  <c r="D11"/>
  <c r="C11"/>
  <c r="P5" i="13"/>
  <c r="P6"/>
  <c r="P7"/>
  <c r="P8"/>
  <c r="P9"/>
  <c r="P10"/>
  <c r="P11"/>
  <c r="P12"/>
  <c r="P13"/>
  <c r="P14"/>
  <c r="P15"/>
  <c r="P16"/>
  <c r="P17"/>
  <c r="P18"/>
  <c r="P19"/>
  <c r="P20"/>
  <c r="P21"/>
  <c r="P22"/>
  <c r="P23"/>
  <c r="P24"/>
  <c r="P25"/>
  <c r="P26"/>
  <c r="P27"/>
  <c r="P28"/>
  <c r="P29"/>
  <c r="P30"/>
  <c r="P31"/>
  <c r="P32"/>
  <c r="P33"/>
  <c r="P34"/>
  <c r="P35"/>
  <c r="P36"/>
  <c r="P37"/>
  <c r="P38"/>
  <c r="P39"/>
  <c r="P40"/>
  <c r="P41"/>
  <c r="P42"/>
  <c r="P4"/>
  <c r="D8" i="21" l="1"/>
  <c r="E8" s="1"/>
  <c r="G8" s="1"/>
  <c r="H8" s="1"/>
  <c r="B43" i="13" l="1"/>
  <c r="D43"/>
  <c r="F43"/>
  <c r="K43" l="1"/>
</calcChain>
</file>

<file path=xl/sharedStrings.xml><?xml version="1.0" encoding="utf-8"?>
<sst xmlns="http://schemas.openxmlformats.org/spreadsheetml/2006/main" count="361" uniqueCount="267">
  <si>
    <t>附件1</t>
  </si>
  <si>
    <t>一级
指标</t>
  </si>
  <si>
    <t>权重</t>
  </si>
  <si>
    <t>二级
指标</t>
  </si>
  <si>
    <t>三级指标</t>
  </si>
  <si>
    <t>年初目标值</t>
  </si>
  <si>
    <t>实际完成值</t>
  </si>
  <si>
    <t>指标解释</t>
  </si>
  <si>
    <t>评价标准</t>
  </si>
  <si>
    <t>评价得分</t>
  </si>
  <si>
    <t>评分依据</t>
  </si>
  <si>
    <t>证据来源</t>
  </si>
  <si>
    <t>证据收集
方法</t>
  </si>
  <si>
    <t>预算执行</t>
  </si>
  <si>
    <t>预算执行的完成情况，用以反映和考核项目目标的实现程度。</t>
  </si>
  <si>
    <t>●卷宗研究</t>
  </si>
  <si>
    <t>社会效益</t>
  </si>
  <si>
    <t>合计</t>
  </si>
  <si>
    <t>社会公众或服务对象对项目实施效果的满意程度。</t>
  </si>
  <si>
    <t>预算执行率</t>
    <phoneticPr fontId="7" type="noConversion"/>
  </si>
  <si>
    <t>预算执行情况</t>
    <phoneticPr fontId="7" type="noConversion"/>
  </si>
  <si>
    <t>产出</t>
    <phoneticPr fontId="8" type="noConversion"/>
  </si>
  <si>
    <t>数量指标</t>
    <phoneticPr fontId="8" type="noConversion"/>
  </si>
  <si>
    <t>●卷宗研究</t>
    <phoneticPr fontId="8" type="noConversion"/>
  </si>
  <si>
    <t>产出</t>
    <phoneticPr fontId="11" type="noConversion"/>
  </si>
  <si>
    <t>数量指标</t>
    <phoneticPr fontId="11" type="noConversion"/>
  </si>
  <si>
    <t>质量指标</t>
    <phoneticPr fontId="11" type="noConversion"/>
  </si>
  <si>
    <t>时效指标</t>
    <phoneticPr fontId="8" type="noConversion"/>
  </si>
  <si>
    <t>成本指标</t>
    <phoneticPr fontId="11" type="noConversion"/>
  </si>
  <si>
    <t>≤10%</t>
    <phoneticPr fontId="11" type="noConversion"/>
  </si>
  <si>
    <t>预算与实际执行数之间的差异，反映项目产出指标的成本控制情况。</t>
    <phoneticPr fontId="11" type="noConversion"/>
  </si>
  <si>
    <t>效  益</t>
    <phoneticPr fontId="8" type="noConversion"/>
  </si>
  <si>
    <t>社会效益</t>
    <phoneticPr fontId="11" type="noConversion"/>
  </si>
  <si>
    <t>质量指标</t>
    <phoneticPr fontId="8" type="noConversion"/>
  </si>
  <si>
    <t>成本指标</t>
    <phoneticPr fontId="8" type="noConversion"/>
  </si>
  <si>
    <t>效益</t>
    <phoneticPr fontId="8" type="noConversion"/>
  </si>
  <si>
    <t>产出</t>
    <phoneticPr fontId="7" type="noConversion"/>
  </si>
  <si>
    <t xml:space="preserve">●卷宗研究          </t>
    <phoneticPr fontId="7" type="noConversion"/>
  </si>
  <si>
    <t>质量指标</t>
    <phoneticPr fontId="7" type="noConversion"/>
  </si>
  <si>
    <t>时效指标</t>
    <phoneticPr fontId="7" type="noConversion"/>
  </si>
  <si>
    <t>完成</t>
    <phoneticPr fontId="7" type="noConversion"/>
  </si>
  <si>
    <t>社会效益</t>
    <phoneticPr fontId="7" type="noConversion"/>
  </si>
  <si>
    <t>效益</t>
    <phoneticPr fontId="7" type="noConversion"/>
  </si>
  <si>
    <t>满意度指标</t>
    <phoneticPr fontId="7" type="noConversion"/>
  </si>
  <si>
    <t>≥90%</t>
    <phoneticPr fontId="7" type="noConversion"/>
  </si>
  <si>
    <r>
      <t>预算执行率=实际完成金额</t>
    </r>
    <r>
      <rPr>
        <sz val="9"/>
        <rFont val="宋体"/>
        <family val="3"/>
        <charset val="134"/>
      </rPr>
      <t>÷(预算</t>
    </r>
    <r>
      <rPr>
        <sz val="9"/>
        <rFont val="宋体"/>
        <family val="3"/>
        <charset val="134"/>
      </rPr>
      <t>金额</t>
    </r>
    <r>
      <rPr>
        <sz val="9"/>
        <rFont val="宋体"/>
        <family val="3"/>
        <charset val="134"/>
      </rPr>
      <t>+预算调整金额 ）×100%。
得分为</t>
    </r>
    <r>
      <rPr>
        <sz val="9"/>
        <rFont val="宋体"/>
        <family val="3"/>
        <charset val="134"/>
      </rPr>
      <t>5</t>
    </r>
    <r>
      <rPr>
        <sz val="9"/>
        <rFont val="宋体"/>
        <family val="3"/>
        <charset val="134"/>
      </rPr>
      <t>分*执行率，满分</t>
    </r>
    <r>
      <rPr>
        <sz val="9"/>
        <rFont val="宋体"/>
        <family val="3"/>
        <charset val="134"/>
      </rPr>
      <t>5分</t>
    </r>
    <r>
      <rPr>
        <sz val="9"/>
        <rFont val="宋体"/>
        <family val="3"/>
        <charset val="134"/>
      </rPr>
      <t>。</t>
    </r>
    <phoneticPr fontId="7" type="noConversion"/>
  </si>
  <si>
    <t>完成及时率</t>
    <phoneticPr fontId="11" type="noConversion"/>
  </si>
  <si>
    <r>
      <t>实际完成时间为2020</t>
    </r>
    <r>
      <rPr>
        <sz val="9"/>
        <rFont val="宋体"/>
        <family val="3"/>
        <charset val="134"/>
      </rPr>
      <t>年12月，计划完成时间为20</t>
    </r>
    <r>
      <rPr>
        <sz val="9"/>
        <rFont val="宋体"/>
        <family val="3"/>
        <charset val="134"/>
      </rPr>
      <t>20</t>
    </r>
    <r>
      <rPr>
        <sz val="9"/>
        <rFont val="宋体"/>
        <family val="3"/>
        <charset val="134"/>
      </rPr>
      <t>年12月，完成及时率为100%。</t>
    </r>
    <phoneticPr fontId="11" type="noConversion"/>
  </si>
  <si>
    <t>成本控制偏差率</t>
    <phoneticPr fontId="7" type="noConversion"/>
  </si>
  <si>
    <t xml:space="preserve">●网络查询
●卷宗研究
</t>
    <phoneticPr fontId="8" type="noConversion"/>
  </si>
  <si>
    <t>完成及时率</t>
  </si>
  <si>
    <t xml:space="preserve">●卷宗研究          </t>
    <phoneticPr fontId="7" type="noConversion"/>
  </si>
  <si>
    <t>服务对象满意度</t>
    <phoneticPr fontId="7" type="noConversion"/>
  </si>
  <si>
    <t>成本控制偏差率=（预算支出数-项目实际支出数）/预算支出数*100%,≤5%计2分，每偏差10%扣0.5分，扣完为止。</t>
    <phoneticPr fontId="11" type="noConversion"/>
  </si>
  <si>
    <t>完成得2分，否则0分。</t>
    <phoneticPr fontId="7" type="noConversion"/>
  </si>
  <si>
    <t>●卷宗研究   
●问卷调查</t>
    <phoneticPr fontId="7" type="noConversion"/>
  </si>
  <si>
    <t>●问卷调查</t>
    <phoneticPr fontId="8" type="noConversion"/>
  </si>
  <si>
    <t>●卷宗研究
●问卷调查</t>
    <phoneticPr fontId="8" type="noConversion"/>
  </si>
  <si>
    <t>社会公众对项目实施的效果满意程度。</t>
    <phoneticPr fontId="7" type="noConversion"/>
  </si>
  <si>
    <t>●问卷调查</t>
    <phoneticPr fontId="8" type="noConversion"/>
  </si>
  <si>
    <t>中共武昌区委党校2020年整体支出绩效评价体系及评分标准</t>
    <phoneticPr fontId="7" type="noConversion"/>
  </si>
  <si>
    <t>产出指标</t>
  </si>
  <si>
    <t>单位名称</t>
  </si>
  <si>
    <t>基本支出总额</t>
  </si>
  <si>
    <t>项目支出总额</t>
  </si>
  <si>
    <t>预算数（A）</t>
  </si>
  <si>
    <t>执行数（B）</t>
  </si>
  <si>
    <t>执行率（B/A）</t>
  </si>
  <si>
    <t>得分</t>
  </si>
  <si>
    <t>部门整体支出总额</t>
  </si>
  <si>
    <t>年度绩效指标</t>
  </si>
  <si>
    <t>一级指标</t>
  </si>
  <si>
    <t>二级指标</t>
  </si>
  <si>
    <t>年初目标值（A）</t>
  </si>
  <si>
    <t>效益指标</t>
  </si>
  <si>
    <t>满意度指标</t>
  </si>
  <si>
    <t>总分</t>
  </si>
  <si>
    <t>2020年度中共武昌区委党校部门整体绩效自评表</t>
    <phoneticPr fontId="7" type="noConversion"/>
  </si>
  <si>
    <t xml:space="preserve">单位名称：中共武昌区委党校                            </t>
    <phoneticPr fontId="7" type="noConversion"/>
  </si>
  <si>
    <t>填报日期：2021年6月9日</t>
    <phoneticPr fontId="7" type="noConversion"/>
  </si>
  <si>
    <t>中共武昌区委党校</t>
    <phoneticPr fontId="7" type="noConversion"/>
  </si>
  <si>
    <t>得分
（20分*执行率）</t>
    <phoneticPr fontId="7" type="noConversion"/>
  </si>
  <si>
    <t>实际完成值
（B）</t>
    <phoneticPr fontId="7" type="noConversion"/>
  </si>
  <si>
    <t>偏差大或目标未完成原因分析</t>
    <phoneticPr fontId="7" type="noConversion"/>
  </si>
  <si>
    <t>改进措施及结果应用方案</t>
    <phoneticPr fontId="7" type="noConversion"/>
  </si>
  <si>
    <t>备注：1.预算执行情况口径：预算数为调整后财政资金总额（包括上年结余结转），执行数为资金使用单位财政资金实际支出数。
2.定量指标完成数汇总原则：绝对值直接累加计算，相对值按照资金额度加权平均计算。定量指标计分原则：正向指标（即目标值为≥X,得分=权重*B/A），反向指标（即目标值为≤X，得分=权重*A/B），得分不得突破权重总额。定量指标先汇总完成数，再计算得分。
3.定性指标计分原则：达成预期指标、部分达成预期指标并具有一定效果、未达成预期指标且效果较差三档，分别按照该指标对应分值区间100-80%（含80%）、80-50%（含50%）、50-0%合理确定分值。汇总时，以资金额度为权重，对分值进行加权平均计算。
4.基于经济性和必要性等因素考虑，满意度指标暂可不作为必评指标。</t>
    <phoneticPr fontId="7" type="noConversion"/>
  </si>
  <si>
    <t>预算执行情况
（万元）
（20分）</t>
    <phoneticPr fontId="7" type="noConversion"/>
  </si>
  <si>
    <t>≥95%</t>
  </si>
  <si>
    <t>923.68万元</t>
    <phoneticPr fontId="7" type="noConversion"/>
  </si>
  <si>
    <t>●预算及预算调整的批复文件
●2020年决算报表及分析报告</t>
    <phoneticPr fontId="7" type="noConversion"/>
  </si>
  <si>
    <t>●卷宗研究</t>
    <phoneticPr fontId="7" type="noConversion"/>
  </si>
  <si>
    <t>年度指标1：贯彻落实上级关于培训工作的方针政策和决策部署，按照培训计划，完成干部教育培训任务。</t>
    <phoneticPr fontId="7" type="noConversion"/>
  </si>
  <si>
    <t>主体班承办完成率</t>
    <phoneticPr fontId="11" type="noConversion"/>
  </si>
  <si>
    <t>2020年度中共武昌区委党校主体班承办的完成情况。用以反映和考核项目产出数量目标的实现程度。</t>
    <phoneticPr fontId="11" type="noConversion"/>
  </si>
  <si>
    <t>2020年度实际支出9,236,753.23元；
年初预算批复金额为9,548,012.00元，追加调整金额-311,258.77元，调整后预算金额为9,236,753.23。
执行率=实际完成金额（9,236,753.23元）÷[预算数(9,548,012.00元)+年中追加调整金额（-311,258.77元)]×100%=100%。</t>
    <phoneticPr fontId="7" type="noConversion"/>
  </si>
  <si>
    <t>委托办班完成率</t>
    <phoneticPr fontId="11" type="noConversion"/>
  </si>
  <si>
    <t>2020年度中共武昌区委党校委托办班承办的完成情况。用以反映和考核项目产出数量目标的实现程度。</t>
    <phoneticPr fontId="7" type="noConversion"/>
  </si>
  <si>
    <t>可持续性</t>
  </si>
  <si>
    <t>项目实施单位是否支持项目长期运行，是否有相关的管理机构及人力资源满足项目实施的要求，用以反映和考核项目的可持续性。</t>
  </si>
  <si>
    <t>项目实施单位编制数为23人，年末本单位实有人数为41人，其中，在职17人，退休24人。
人员充足、分工明确，保障了项目的可持续性。</t>
    <phoneticPr fontId="7" type="noConversion"/>
  </si>
  <si>
    <t>●《各科室岗位职责》
●2020年度部门决算分析报告</t>
    <phoneticPr fontId="7" type="noConversion"/>
  </si>
  <si>
    <t>项目实施
可持续性</t>
    <phoneticPr fontId="7" type="noConversion"/>
  </si>
  <si>
    <t>教学专题更新完成率</t>
    <phoneticPr fontId="7" type="noConversion"/>
  </si>
  <si>
    <t>教学专题更新完成率≥100%计1分，否则0分。</t>
    <phoneticPr fontId="7" type="noConversion"/>
  </si>
  <si>
    <t>2020年度培训课程除常规必学的内容外，适时增加民法典、《习近平谈治国理政》第三卷、《突发公共卫生事件应急管理预案——以武汉疫情为例》等内容。</t>
    <phoneticPr fontId="7" type="noConversion"/>
  </si>
  <si>
    <t>●培训科年度工作总结
●2020年办班情况统计表</t>
    <phoneticPr fontId="11" type="noConversion"/>
  </si>
  <si>
    <t>●培训科年度工作总结
●培训班资料汇编</t>
    <phoneticPr fontId="11" type="noConversion"/>
  </si>
  <si>
    <t>●培训科年度工作总结
●2020年办班情况统计表
●培训班资料汇编</t>
    <phoneticPr fontId="11" type="noConversion"/>
  </si>
  <si>
    <t>●培训科年度工作总结
●2020年办班情况统计表
●武昌区委党校培训班预约登记表</t>
    <phoneticPr fontId="11" type="noConversion"/>
  </si>
  <si>
    <t>●2020年度部门决算分析报告
●培训科年度工作总结</t>
    <phoneticPr fontId="11" type="noConversion"/>
  </si>
  <si>
    <t>成本控制偏差率为0%。</t>
    <phoneticPr fontId="11" type="noConversion"/>
  </si>
  <si>
    <t>年度指标2：做好教学科研工作，提升理论宣讲水平；不断提高科研咨询水平，为区委、区政府决策提供服务。</t>
    <phoneticPr fontId="7" type="noConversion"/>
  </si>
  <si>
    <t>区情调研报告完成率</t>
    <phoneticPr fontId="7" type="noConversion"/>
  </si>
  <si>
    <t>3篇</t>
    <phoneticPr fontId="7" type="noConversion"/>
  </si>
  <si>
    <t>2020年度中共武昌区委党校区情调研报告的完成情况。用以反映和考核项目产出数量目标的实现程度。</t>
    <phoneticPr fontId="11" type="noConversion"/>
  </si>
  <si>
    <t>本年度完成3篇区情调研报告。分别为《古城复兴的昙华林样本---武昌区“景区+街区+社区”发展模式研究》、《坚持不懈抓好两新组织党的建设—基于武汉市武昌区的实践》 、《以党建引领激活基层社会治理》。</t>
    <phoneticPr fontId="7" type="noConversion"/>
  </si>
  <si>
    <t>●2020年科研绩效完成情况汇总表</t>
    <phoneticPr fontId="11" type="noConversion"/>
  </si>
  <si>
    <t>呈交建议稿完成率</t>
    <phoneticPr fontId="8" type="noConversion"/>
  </si>
  <si>
    <t>5篇</t>
    <phoneticPr fontId="7" type="noConversion"/>
  </si>
  <si>
    <t>2020年度中共武昌区委党校呈交建议稿的完成情况。用以反映和考核项目产出数量目标的实现程度。</t>
    <phoneticPr fontId="11" type="noConversion"/>
  </si>
  <si>
    <t>本年度完成呈交建议稿5篇，超额完成目标。5篇建议稿分别为：《疫情防控中制度优势转化为治理效能的路径与启示》、 《在疫情大考中彰显中国精神》、《关于建立完善应对突发事件中人民防线的建议》等。</t>
    <phoneticPr fontId="7" type="noConversion"/>
  </si>
  <si>
    <t>2篇</t>
    <phoneticPr fontId="7" type="noConversion"/>
  </si>
  <si>
    <t>6篇</t>
  </si>
  <si>
    <t>本年度在市级及以上刊物发表或在省、市委党校理论研讨会获奖论文共6篇，超额完成目标。</t>
    <phoneticPr fontId="7" type="noConversion"/>
  </si>
  <si>
    <t>●2020年科研绩效完成情况汇总表
●荣誉证书</t>
    <phoneticPr fontId="11" type="noConversion"/>
  </si>
  <si>
    <t>论文获奖完成率</t>
    <phoneticPr fontId="7" type="noConversion"/>
  </si>
  <si>
    <t>4篇</t>
    <phoneticPr fontId="7" type="noConversion"/>
  </si>
  <si>
    <t>年度内是否密切关注新的理论，并适时纳入学院培训教学中。用以反映和考核项目产出质量目标的实现程度。</t>
    <phoneticPr fontId="7" type="noConversion"/>
  </si>
  <si>
    <t>2020年度中共武昌区委党校在市级及以上刊物发表或在省、市委党校理论研讨会发表论文的获奖情况。用以反映和考核项目产出质量目标的实现程度。</t>
    <phoneticPr fontId="7" type="noConversion"/>
  </si>
  <si>
    <t>本年度获奖论文共4篇，全市党校（行政学院）学习贯彻党的十九届五中全会精神理论研讨会二等奖及三等奖、2020年湖北省委党校党史党建教研部年会二等奖及三等奖。</t>
    <phoneticPr fontId="7" type="noConversion"/>
  </si>
  <si>
    <t>●2020年科研绩效完成情况汇总表
●相关文献</t>
    <phoneticPr fontId="11" type="noConversion"/>
  </si>
  <si>
    <t>培训对象到课率</t>
    <phoneticPr fontId="11" type="noConversion"/>
  </si>
  <si>
    <t>年度内参与培训人员的到课率。用以反映和考核项目产出质量目标的实现程度。</t>
    <phoneticPr fontId="7" type="noConversion"/>
  </si>
  <si>
    <t>2020年度培训课程除特殊情况外，学员基本到齐，培训对象到课率完成年初目标。</t>
    <phoneticPr fontId="7" type="noConversion"/>
  </si>
  <si>
    <t>培训对象到课率≥95%，计1分，否则0分。</t>
    <phoneticPr fontId="11" type="noConversion"/>
  </si>
  <si>
    <t>●2020年度部门决算报表及分析报告
●财务明细账</t>
    <phoneticPr fontId="11" type="noConversion"/>
  </si>
  <si>
    <t>●2020年全校工作总结</t>
    <phoneticPr fontId="11" type="noConversion"/>
  </si>
  <si>
    <t>●2020年科研绩效完成情况汇总表
●部门总结</t>
    <phoneticPr fontId="11" type="noConversion"/>
  </si>
  <si>
    <t>论文发表完成率</t>
    <phoneticPr fontId="7" type="noConversion"/>
  </si>
  <si>
    <t>2020年度中共武昌区委党校在市级及以上刊物发表论文的情况。用以反映和考核项目产出质量目标的实现程度。</t>
    <phoneticPr fontId="7" type="noConversion"/>
  </si>
  <si>
    <t>本年度在市级及以上刊物发表论文2篇，分别为《两新领域如何筑牢党的组织体系的根基》在《武汉宣传》2020年第21期发表；《发展社区志愿服务之思考》在《长江论坛》2020年第5期发表。</t>
    <phoneticPr fontId="7" type="noConversion"/>
  </si>
  <si>
    <t>年度指标3：做好网上党校在线学习服务，为全区干部学习提供优质的网上学习资源；积极探索符合我校实际的后勤管理服务模式，为党校教职员工和学员提供坚实的后勤保障。</t>
    <phoneticPr fontId="7" type="noConversion"/>
  </si>
  <si>
    <t>97部</t>
    <phoneticPr fontId="7" type="noConversion"/>
  </si>
  <si>
    <t>视频课程发布完成率≥100%计2分，每低于10%扣0.5分，扣完为止。</t>
    <phoneticPr fontId="11" type="noConversion"/>
  </si>
  <si>
    <t>●2020年度部门决算报表及分析报告
●2020年全校工作总结</t>
    <phoneticPr fontId="11" type="noConversion"/>
  </si>
  <si>
    <t>80部</t>
    <phoneticPr fontId="7" type="noConversion"/>
  </si>
  <si>
    <t>2020年度中共武昌区委党校在网站上发布视频课程的完成情况。用以反映和考核项目产出数量目标的实现程度。</t>
    <phoneticPr fontId="11" type="noConversion"/>
  </si>
  <si>
    <t>本年度实际发布视频97部。</t>
    <phoneticPr fontId="7" type="noConversion"/>
  </si>
  <si>
    <t>网上党校视频课程发布完成率</t>
    <phoneticPr fontId="7" type="noConversion"/>
  </si>
  <si>
    <t>网上党校参考信息发布完成率</t>
    <phoneticPr fontId="7" type="noConversion"/>
  </si>
  <si>
    <t>2020年度中共武昌区委党校在网站上发布参考信息的完成情况。用以反映和考核项目产出数量目标的实现程度。</t>
    <phoneticPr fontId="11" type="noConversion"/>
  </si>
  <si>
    <t>主体班承办完成率≥100%计2分，不足100%扣0.5分，每降低10%扣0.5分，扣完为止。</t>
    <phoneticPr fontId="11" type="noConversion"/>
  </si>
  <si>
    <t>委托办班完成率≥100%计2分，不足100%扣0.5分，每降低10%扣0.5分，扣完为止。</t>
    <phoneticPr fontId="11" type="noConversion"/>
  </si>
  <si>
    <t>其他班次及笔、面试承办完成率≥100%计2分，不足100%扣0.5分，每降低10%扣0.5分，扣完为止。</t>
    <phoneticPr fontId="11" type="noConversion"/>
  </si>
  <si>
    <t>培训人数完成率≥100%计2分，不足100%扣0.5分，每降低10%扣0.5分，扣完为止。</t>
    <phoneticPr fontId="11" type="noConversion"/>
  </si>
  <si>
    <t>区情调研报告完成率=实际完成数量/计划完成数量。完成率≥100%计2分，不足100%扣0.5分，每降低10%扣0.5分，扣完为止。</t>
    <phoneticPr fontId="8" type="noConversion"/>
  </si>
  <si>
    <t>呈交建议稿完成率=实际完成数量/计划完成数量。完成率≥100%计2分，不足100%扣0.5分，每降低10%扣0.5分，扣完为止。</t>
    <phoneticPr fontId="8" type="noConversion"/>
  </si>
  <si>
    <t>论文获奖完成率=实际完成数量/计划完成数量。完成率≥100%计2分，不足100%扣0.5分，每降低10%扣0.5分，扣完为止。</t>
    <phoneticPr fontId="7" type="noConversion"/>
  </si>
  <si>
    <t>参考信息发布完成率≥100%计2分，不足100%扣0.5分，每降低10%扣0.5分，扣完为止。</t>
    <phoneticPr fontId="11" type="noConversion"/>
  </si>
  <si>
    <t>党校教职工体检完成率</t>
    <phoneticPr fontId="7" type="noConversion"/>
  </si>
  <si>
    <t>本年度实际发布“参考信息”栏目89篇；“理论热点”栏目120篇；“区内网学习”栏目148篇，超额完成任务。</t>
    <phoneticPr fontId="7" type="noConversion"/>
  </si>
  <si>
    <t>党校教职工体检完成率≥100%，计2分，否则0分。</t>
    <phoneticPr fontId="7" type="noConversion"/>
  </si>
  <si>
    <t>室外埋地供水管道理顺工程完成率</t>
    <phoneticPr fontId="7" type="noConversion"/>
  </si>
  <si>
    <t>2020年度中共武昌区委党校室外埋地供水管道理顺工程的完成情况。用以反映和考核项目产出数量目标的实现程度。</t>
    <phoneticPr fontId="8" type="noConversion"/>
  </si>
  <si>
    <t>室外埋地供水管道理顺工程完成率≥100%，计2分，否则0分。</t>
    <phoneticPr fontId="7" type="noConversion"/>
  </si>
  <si>
    <t>本年度室外埋地供水管道理顺工程已全部完工。</t>
    <phoneticPr fontId="7" type="noConversion"/>
  </si>
  <si>
    <t>●工程合同
●开工报告
●竣工报告
●工程移交书</t>
    <phoneticPr fontId="8" type="noConversion"/>
  </si>
  <si>
    <t>办公设备采购完成率</t>
    <phoneticPr fontId="7" type="noConversion"/>
  </si>
  <si>
    <t>2020年度中共武昌区委党校室办公设备采购的完成情况。用以反映和考核项目产出数量目标的实现程度。</t>
    <phoneticPr fontId="8" type="noConversion"/>
  </si>
  <si>
    <t>本年度共完成办公设备采购147,149.00元，完成率100%。</t>
    <phoneticPr fontId="7" type="noConversion"/>
  </si>
  <si>
    <t>●办公设备采购协议
●验收单据
●决算报表及财务明细账</t>
    <phoneticPr fontId="8" type="noConversion"/>
  </si>
  <si>
    <t>法律顾问聘请完成率</t>
    <phoneticPr fontId="7" type="noConversion"/>
  </si>
  <si>
    <t>2020年度中共武昌区委党校室法律顾问聘请的情况。用以反映和考核项目产出数量目标的实现程度。</t>
    <phoneticPr fontId="8" type="noConversion"/>
  </si>
  <si>
    <t>本年度与湖北九通盛律师事务所签订《法律顾问聘请协议书》，目标完成。</t>
    <phoneticPr fontId="7" type="noConversion"/>
  </si>
  <si>
    <t>●法律顾问聘请协议书</t>
    <phoneticPr fontId="8" type="noConversion"/>
  </si>
  <si>
    <t>2020年度中共武昌区委党校教职工体检的完成情况。用以反映和考核项目产出数量目标的实现程度。</t>
    <phoneticPr fontId="11" type="noConversion"/>
  </si>
  <si>
    <t>●体检服务合同
●财务凭证</t>
    <phoneticPr fontId="8" type="noConversion"/>
  </si>
  <si>
    <t>本年度党校教职工参与体检20人，其中：男士8人、女士12人。</t>
    <phoneticPr fontId="7" type="noConversion"/>
  </si>
  <si>
    <t>项目质量可控性</t>
  </si>
  <si>
    <t>实施单位是否对项目的进度、质量、风险进行合理控制管理，同时合理调配资源，保证项目顺利实施并通过验收，用以反映和考核项目实施单位对项目质量的控制情况。</t>
    <phoneticPr fontId="7" type="noConversion"/>
  </si>
  <si>
    <t>项目的实施按照内部管理制度进行，与业务单位均签订了合同，资金支付均有审批。</t>
    <phoneticPr fontId="7" type="noConversion"/>
  </si>
  <si>
    <t>●业务合同
●会计凭证</t>
    <phoneticPr fontId="7" type="noConversion"/>
  </si>
  <si>
    <t>本年度目标下相关工作是否在本年度内完成。用以反映和考核项目产出时效目标的实现程度。</t>
    <phoneticPr fontId="11" type="noConversion"/>
  </si>
  <si>
    <t>本目标下相关工作是否在计划时间内完成。用以反映和考核项目产出时效目标的实现程度。</t>
  </si>
  <si>
    <t>本目标下相关工作是否在计划时间内完成。用以反映和考核项目产出时效目标的实现程度。</t>
    <phoneticPr fontId="11" type="noConversion"/>
  </si>
  <si>
    <t>●工程验收报告、货物入库单据等
●2020年全校工作总结</t>
    <phoneticPr fontId="8" type="noConversion"/>
  </si>
  <si>
    <t>成本控制偏差率为0%。</t>
    <phoneticPr fontId="11" type="noConversion"/>
  </si>
  <si>
    <t>培训对象满意度</t>
    <phoneticPr fontId="7" type="noConversion"/>
  </si>
  <si>
    <t>可持续</t>
    <phoneticPr fontId="7" type="noConversion"/>
  </si>
  <si>
    <t>从各培训班级学员填报的《教学效果测评表》中随机抽取30份，通过统计，学员平均满意度为96%。</t>
    <phoneticPr fontId="7" type="noConversion"/>
  </si>
  <si>
    <t>●《教学效果测评表》</t>
    <phoneticPr fontId="11" type="noConversion"/>
  </si>
  <si>
    <t>●2020年全校工作总结
●部门工作总结</t>
    <phoneticPr fontId="11" type="noConversion"/>
  </si>
  <si>
    <t>本年度目标下相关工作的完成能否保障部门整体的正常运转。用以反映和考核项目实施后的社会效益。</t>
    <phoneticPr fontId="8" type="noConversion"/>
  </si>
  <si>
    <t>及时</t>
    <phoneticPr fontId="7" type="noConversion"/>
  </si>
  <si>
    <t>本年度目标下相关工作的安排能否有效应对突发公共安全事件。用以反映和考核项目实施后的社会效益。</t>
    <phoneticPr fontId="8" type="noConversion"/>
  </si>
  <si>
    <t>突发安全事件处置及时情况</t>
    <phoneticPr fontId="7" type="noConversion"/>
  </si>
  <si>
    <t>●实地调研
●现场访谈</t>
    <phoneticPr fontId="7" type="noConversion"/>
  </si>
  <si>
    <t xml:space="preserve">●卷宗研究
●现场访谈      </t>
    <phoneticPr fontId="7" type="noConversion"/>
  </si>
  <si>
    <t>基层干部教育培训落实情况</t>
    <phoneticPr fontId="7" type="noConversion"/>
  </si>
  <si>
    <t>本年度目标下相关工作的安排能否适应武昌区新型智慧城区建设的需要，因时因地创新方式方法并应用于基层干部的教育培训。用以反映和考核项目实施后的社会效益。</t>
    <phoneticPr fontId="8" type="noConversion"/>
  </si>
  <si>
    <t>落实</t>
  </si>
  <si>
    <t>能够积极创新，整合线上教学资源，发挥在线学习平台作用，将基层干部的教育培训工作落到实处计3分，否则0分。</t>
    <phoneticPr fontId="7" type="noConversion"/>
  </si>
  <si>
    <t>有效应对、妥善处理计3分，否则计0分。</t>
    <phoneticPr fontId="7" type="noConversion"/>
  </si>
  <si>
    <t>本年度党校积极创新教育培训方式，整合线上教学资源，发挥在线学习平台作用，确保基层干部教育培训落到实处。同时为两新组织搭建“云课堂”，向两新组织推送高品质党课视频。</t>
    <phoneticPr fontId="7" type="noConversion"/>
  </si>
  <si>
    <t>本年承担的武昌区委党校隔离点、武铁党校隔离点运行管理工作，隔离点连续运行190天，共隔离观察624人；开展下沉社区为民服务，全校教职工共下沉865天，平均每名下沉党员到岗54天；完成援汉医疗队保障等一系列任务，全体党校教职工零感染。</t>
    <phoneticPr fontId="7" type="noConversion"/>
  </si>
  <si>
    <t>社会公众或服务对象在项目实施后，对中共武昌区委党校工作的满意程度。</t>
    <phoneticPr fontId="7" type="noConversion"/>
  </si>
  <si>
    <t>●2020年全校工作总结
●部门工作总结
●问卷调查</t>
    <phoneticPr fontId="11" type="noConversion"/>
  </si>
  <si>
    <t>2020年度中共武昌区委党校共承办发展对象培训班、区管干部培训班、区政协委员履职能力培训班等主体班12期。</t>
    <phoneticPr fontId="7" type="noConversion"/>
  </si>
  <si>
    <t>12期</t>
    <phoneticPr fontId="7" type="noConversion"/>
  </si>
  <si>
    <t>2期</t>
    <phoneticPr fontId="7" type="noConversion"/>
  </si>
  <si>
    <t>2020年度中共武昌区委党校共承办武昌区市场监管局科级干部培训班、武昌区党外代表人士履职能力提升培训班等委托办班2期。</t>
    <phoneticPr fontId="7" type="noConversion"/>
  </si>
  <si>
    <t>●实地调研
●现场访谈记录</t>
    <phoneticPr fontId="7" type="noConversion"/>
  </si>
  <si>
    <t>本年度行政后勤工作积极探索符合我校实际的服务管理模式，加大对物业人员的教育和培训，进一步规范工作标准、工作流程，提升服务意识，为党校教职员工和学员提供坚实的后勤保障。</t>
    <phoneticPr fontId="7" type="noConversion"/>
  </si>
  <si>
    <t>办公设备采购完成率≥100%，计1分，否则0分。</t>
    <phoneticPr fontId="7" type="noConversion"/>
  </si>
  <si>
    <t>法律顾问聘请完成率≥100%，计1分，否则0分。</t>
    <phoneticPr fontId="7" type="noConversion"/>
  </si>
  <si>
    <t>完成得1分，否则0分。</t>
    <phoneticPr fontId="7" type="noConversion"/>
  </si>
  <si>
    <t>成本控制偏差率=（预算支出数-项目实际支出数）/预算支出数*100%,≤5%计1分，每偏差10%扣0.5分，扣完为止。</t>
    <phoneticPr fontId="11" type="noConversion"/>
  </si>
  <si>
    <t>完成及时率=[1-(实际完成时间-计划完成时间）/计划完成时间]×100%，项目均及时完成计1分，否则扣0分。</t>
    <phoneticPr fontId="7" type="noConversion"/>
  </si>
  <si>
    <r>
      <t>完成及时率=[1-(实际完成时间-计划完成时间）/计划完成时间]×100%，项目均及时完成计</t>
    </r>
    <r>
      <rPr>
        <sz val="9"/>
        <rFont val="宋体"/>
        <family val="3"/>
        <charset val="134"/>
      </rPr>
      <t>1</t>
    </r>
    <r>
      <rPr>
        <sz val="9"/>
        <rFont val="宋体"/>
        <family val="3"/>
        <charset val="134"/>
      </rPr>
      <t>分，否则</t>
    </r>
    <r>
      <rPr>
        <sz val="9"/>
        <rFont val="宋体"/>
        <family val="3"/>
        <charset val="134"/>
      </rPr>
      <t>0</t>
    </r>
    <r>
      <rPr>
        <sz val="9"/>
        <rFont val="宋体"/>
        <family val="3"/>
        <charset val="134"/>
      </rPr>
      <t>分。</t>
    </r>
    <phoneticPr fontId="7" type="noConversion"/>
  </si>
  <si>
    <t>明显
提升</t>
    <phoneticPr fontId="7" type="noConversion"/>
  </si>
  <si>
    <t>学员党性修养提升情况</t>
    <phoneticPr fontId="11" type="noConversion"/>
  </si>
  <si>
    <t>本年度目标下相关工作的开展是否能够从政治品德、纪律观念、道德修养等方面有效提升学员党性修养。用以反映和考核项目实施后的社会效益。</t>
    <phoneticPr fontId="8" type="noConversion"/>
  </si>
  <si>
    <t>●卷宗研究</t>
    <phoneticPr fontId="8" type="noConversion"/>
  </si>
  <si>
    <t>●培训班讨论记录
●培训班总结
●问卷调查</t>
    <phoneticPr fontId="11" type="noConversion"/>
  </si>
  <si>
    <t>党校影响力提升情况</t>
    <phoneticPr fontId="8" type="noConversion"/>
  </si>
  <si>
    <t>本年度目标下相关工作的开展对党校影响力的提升情况。用以反映和考核项目实施后的社会效益。</t>
    <phoneticPr fontId="8" type="noConversion"/>
  </si>
  <si>
    <t>学员理论和工作能力提升情况</t>
    <phoneticPr fontId="11" type="noConversion"/>
  </si>
  <si>
    <t>本年度目标下相关工作的开展是否能够有效提升学员的理论和工作能力。用以反映和考核项目实施后的社会效益。</t>
    <phoneticPr fontId="8" type="noConversion"/>
  </si>
  <si>
    <t>有效保障部门正常运行</t>
    <phoneticPr fontId="7" type="noConversion"/>
  </si>
  <si>
    <t>项目实施单位有机构设置支持项目实施的后续运行计1.5分，否则计0分；有充足的人员配备支持项目实施的后续运行计1.5分，否则计0分。</t>
    <phoneticPr fontId="7" type="noConversion"/>
  </si>
  <si>
    <t>服务对象满意度通过统计《教学效果测评表》的学员评分获取，服务对象的满意度超过90%计5分，每降低5%，扣1分。</t>
    <phoneticPr fontId="8" type="noConversion"/>
  </si>
  <si>
    <t>本年度目标下相关工作的开展，为区委区政府中心工作提供高质量的对策建议的情况。用以反映和考核项目实施后的社会效益。</t>
    <phoneticPr fontId="8" type="noConversion"/>
  </si>
  <si>
    <t>发挥智库作用，为决策提供咨询建议</t>
    <phoneticPr fontId="7" type="noConversion"/>
  </si>
  <si>
    <t>笔、面试任务承办完成率</t>
    <phoneticPr fontId="11" type="noConversion"/>
  </si>
  <si>
    <t>其他班次任务完成率</t>
    <phoneticPr fontId="11" type="noConversion"/>
  </si>
  <si>
    <t>2020年度中共武昌区委党校接受区其他单位或部门委托承办的其他班次任务完成情况。用以反映和考核项目产出数量目标的实现程度。</t>
    <phoneticPr fontId="7" type="noConversion"/>
  </si>
  <si>
    <t>中共武昌区委党校2020年度笔、面试任务承办完成率的完成情况。用以反映和考核项目产出数量目标的实现程度。</t>
    <phoneticPr fontId="7" type="noConversion"/>
  </si>
  <si>
    <t>2020年度中共武昌区委党校共承办武昌区“四上”企业年报培训会、区政法委反邪教培训班等其他班次6场，共810人次，完成率100%。</t>
    <phoneticPr fontId="7" type="noConversion"/>
  </si>
  <si>
    <t>2020年度中共武昌区委党校面向社区书记专项招聘为事业编制人员面试2场、区水务局面试1场，共174人次，完成率100%。</t>
    <phoneticPr fontId="7" type="noConversion"/>
  </si>
  <si>
    <t>发放的22份调查问卷中，有22人均表示通过2020年度培训工作的开展，能够从政治品德、纪律观念、道德修养等方面明显提升学员的党性修养。</t>
    <phoneticPr fontId="7" type="noConversion"/>
  </si>
  <si>
    <t>发放的22份调查问卷中，有22人均表示2020年度培训工作的开展，能够有效帮助学员提升理论和工作能力。学员理论和工作能力提升情况为明显提升。</t>
    <phoneticPr fontId="7" type="noConversion"/>
  </si>
  <si>
    <t>发放的22份调查问卷中，有18人认为2020年度中共武昌区委党校的工作开展能够提升党校在全区智库中的影响力；有4人认为党校在全区智库中的影响力有所提升，相关工作仍需加强。经统计分析得出党校影响力提升情况为93.94%。</t>
    <phoneticPr fontId="7" type="noConversion"/>
  </si>
  <si>
    <t>充分
发挥</t>
    <phoneticPr fontId="7" type="noConversion"/>
  </si>
  <si>
    <t>有所
提升</t>
    <phoneticPr fontId="7" type="noConversion"/>
  </si>
  <si>
    <t>发放的22份调查问卷中，有18人认为提交多项建议，充分发挥智库作用；有4人认为提供部分建议，智库作用有待加强。发挥智库作用，为决策提供咨询建议情况为90.91%。</t>
    <phoneticPr fontId="7" type="noConversion"/>
  </si>
  <si>
    <t>发放的22份调查问卷中，20人表示对党校理论宣讲工作的开展，在思想引领方面及年轻教师成长方面感到满意，2人表示比较满意。经统计分析得出理论宣讲工作满意度96.97%。</t>
    <phoneticPr fontId="7" type="noConversion"/>
  </si>
  <si>
    <t>发放的22份调查问卷中，22人均表示对“2020年度中共武昌区委党校”的整体工作开展非常满意。2020年度中共武昌区委党校整体工作满意率100%。</t>
    <phoneticPr fontId="7" type="noConversion"/>
  </si>
  <si>
    <t>正常
运转</t>
    <phoneticPr fontId="7" type="noConversion"/>
  </si>
  <si>
    <t>年度目标1：（28分）</t>
    <phoneticPr fontId="7" type="noConversion"/>
  </si>
  <si>
    <t>贯彻落实上级关于培训工作的方针政策和决策部署，按照培训计划，完成干部教育培训任务。</t>
    <phoneticPr fontId="7" type="noConversion"/>
  </si>
  <si>
    <t>论文完成率</t>
    <phoneticPr fontId="8" type="noConversion"/>
  </si>
  <si>
    <t>论文完成率=实际完成数量/计划完成数量。完成率≥100%计3分，不足100%扣0.5分，每降低10%扣0.5分，扣完为止。</t>
    <phoneticPr fontId="8" type="noConversion"/>
  </si>
  <si>
    <t>2020年度中共武昌区委党校论文的完成情况。用以反映和考核项目产出数量目标的实现程度。</t>
    <phoneticPr fontId="11" type="noConversion"/>
  </si>
  <si>
    <t>年度绩效目标2（26分）</t>
    <phoneticPr fontId="7" type="noConversion"/>
  </si>
  <si>
    <t>做好教学科研工作，提升理论宣讲水平；不断提高科研咨询水平，为区委、区政府决策提供服务。</t>
    <phoneticPr fontId="7" type="noConversion"/>
  </si>
  <si>
    <t>年度绩效目标3（26分）</t>
    <phoneticPr fontId="7" type="noConversion"/>
  </si>
  <si>
    <t>做好网上党校在线学习服务，为全区干部学习提供优质的网上学习资源；积极探索符合我校实际的后勤管理服务模式，为党校教职员工和学员提供坚实的后勤保障。</t>
    <phoneticPr fontId="7" type="noConversion"/>
  </si>
  <si>
    <t>社会效益</t>
    <phoneticPr fontId="7" type="noConversion"/>
  </si>
  <si>
    <t>98分</t>
    <phoneticPr fontId="7" type="noConversion"/>
  </si>
  <si>
    <t>1次</t>
    <phoneticPr fontId="7" type="noConversion"/>
  </si>
  <si>
    <t>采取问卷调查的方式，如提升率(a)≥95%则为"明显提升"，计4分；95%＞a≥85%则为则为"有所提升"，计3分；后每降低5%扣0.5分，扣完为止。</t>
    <phoneticPr fontId="7" type="noConversion"/>
  </si>
  <si>
    <t>有所
发挥</t>
    <phoneticPr fontId="7" type="noConversion"/>
  </si>
  <si>
    <t>采取问卷调查的方式，如提升率(a)≥95%则为"充分发挥"，计4分；95%＞a≥85%则为"有所发挥"，计3分；后每降低5%扣0.5分，扣完为止。</t>
    <phoneticPr fontId="7" type="noConversion"/>
  </si>
  <si>
    <t>完成及时率=[1-(实际完成时间-计划完成时间）/计划完成时间]×100%，项目均及时完成计2分，否则扣1分。</t>
    <phoneticPr fontId="7" type="noConversion"/>
  </si>
  <si>
    <t>采取问卷调查的方式获取数据，如超过90%的受访者对党校理论宣讲工作的开展，在思想引领方面及年轻教师成长方面感到满意，计4分；不足90%扣1分，每降低5%扣0.5分，扣完为止。</t>
    <phoneticPr fontId="7" type="noConversion"/>
  </si>
  <si>
    <t>通过问卷调查的方式，统计服务对象对区委党校履职效果的满意程度。服务对象满意度≥90%，计5分，80%—90%计3分，后每降低5%扣0.5分，扣完为止。</t>
    <phoneticPr fontId="7" type="noConversion"/>
  </si>
  <si>
    <t>附件1</t>
    <phoneticPr fontId="7" type="noConversion"/>
  </si>
</sst>
</file>

<file path=xl/styles.xml><?xml version="1.0" encoding="utf-8"?>
<styleSheet xmlns="http://schemas.openxmlformats.org/spreadsheetml/2006/main">
  <numFmts count="3">
    <numFmt numFmtId="43" formatCode="_ * #,##0.00_ ;_ * \-#,##0.00_ ;_ * &quot;-&quot;??_ ;_ @_ "/>
    <numFmt numFmtId="176" formatCode="#,##0.00_ "/>
    <numFmt numFmtId="177" formatCode="0_ "/>
  </numFmts>
  <fonts count="20">
    <font>
      <sz val="11"/>
      <color theme="1"/>
      <name val="等线"/>
      <charset val="134"/>
      <scheme val="minor"/>
    </font>
    <font>
      <sz val="12"/>
      <name val="宋体"/>
      <family val="3"/>
      <charset val="134"/>
    </font>
    <font>
      <sz val="9"/>
      <name val="宋体"/>
      <family val="3"/>
      <charset val="134"/>
    </font>
    <font>
      <b/>
      <sz val="16"/>
      <name val="宋体"/>
      <family val="3"/>
      <charset val="134"/>
    </font>
    <font>
      <b/>
      <sz val="9"/>
      <name val="宋体"/>
      <family val="3"/>
      <charset val="134"/>
    </font>
    <font>
      <sz val="9"/>
      <color rgb="FF000000"/>
      <name val="宋体"/>
      <family val="3"/>
      <charset val="134"/>
    </font>
    <font>
      <sz val="11"/>
      <color theme="1"/>
      <name val="等线"/>
      <family val="3"/>
      <charset val="134"/>
      <scheme val="minor"/>
    </font>
    <font>
      <sz val="9"/>
      <name val="等线"/>
      <family val="3"/>
      <charset val="134"/>
      <scheme val="minor"/>
    </font>
    <font>
      <sz val="9"/>
      <name val="宋体"/>
      <family val="3"/>
      <charset val="134"/>
    </font>
    <font>
      <sz val="9"/>
      <name val="Arial Narrow"/>
      <family val="2"/>
    </font>
    <font>
      <sz val="12"/>
      <name val="Arial Narrow"/>
      <family val="2"/>
    </font>
    <font>
      <sz val="9"/>
      <name val="等线"/>
      <family val="2"/>
      <charset val="134"/>
      <scheme val="minor"/>
    </font>
    <font>
      <b/>
      <sz val="9"/>
      <name val="宋体"/>
      <family val="3"/>
      <charset val="134"/>
    </font>
    <font>
      <b/>
      <sz val="8"/>
      <name val="宋体"/>
      <family val="3"/>
      <charset val="134"/>
    </font>
    <font>
      <sz val="9"/>
      <color theme="1"/>
      <name val="宋体"/>
      <family val="3"/>
      <charset val="134"/>
    </font>
    <font>
      <sz val="10"/>
      <color theme="1"/>
      <name val="宋体"/>
      <family val="3"/>
      <charset val="134"/>
    </font>
    <font>
      <sz val="10.5"/>
      <color theme="1"/>
      <name val="宋体"/>
      <family val="3"/>
      <charset val="134"/>
    </font>
    <font>
      <sz val="18"/>
      <color theme="1"/>
      <name val="宋体"/>
      <family val="3"/>
      <charset val="134"/>
    </font>
    <font>
      <sz val="11"/>
      <color theme="1"/>
      <name val="宋体"/>
      <family val="3"/>
      <charset val="134"/>
    </font>
    <font>
      <sz val="9"/>
      <color indexed="8"/>
      <name val="宋体"/>
      <family val="3"/>
      <charset val="134"/>
    </font>
  </fonts>
  <fills count="2">
    <fill>
      <patternFill patternType="none"/>
    </fill>
    <fill>
      <patternFill patternType="gray125"/>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10">
    <xf numFmtId="0" fontId="0" fillId="0" borderId="0"/>
    <xf numFmtId="43" fontId="6" fillId="0" borderId="0" applyFont="0" applyFill="0" applyBorder="0" applyAlignment="0" applyProtection="0">
      <alignment vertical="center"/>
    </xf>
    <xf numFmtId="9" fontId="6"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xf numFmtId="0" fontId="1" fillId="0" borderId="0">
      <alignment vertical="center"/>
    </xf>
    <xf numFmtId="43" fontId="1" fillId="0" borderId="0" applyFont="0" applyFill="0" applyBorder="0" applyAlignment="0" applyProtection="0">
      <alignment vertical="center"/>
    </xf>
    <xf numFmtId="0" fontId="19" fillId="0" borderId="0"/>
    <xf numFmtId="0" fontId="6" fillId="0" borderId="0"/>
    <xf numFmtId="0" fontId="6" fillId="0" borderId="0">
      <alignment vertical="center"/>
    </xf>
  </cellStyleXfs>
  <cellXfs count="143">
    <xf numFmtId="0" fontId="0" fillId="0" borderId="0" xfId="0"/>
    <xf numFmtId="0" fontId="1" fillId="0" borderId="0" xfId="5" applyFont="1" applyFill="1" applyAlignment="1">
      <alignment horizontal="center" vertical="center"/>
    </xf>
    <xf numFmtId="0" fontId="4" fillId="0" borderId="1" xfId="5" applyFont="1" applyFill="1" applyBorder="1" applyAlignment="1">
      <alignment horizontal="center" vertical="center" wrapText="1"/>
    </xf>
    <xf numFmtId="0" fontId="2" fillId="0" borderId="1" xfId="5" applyFont="1" applyFill="1" applyBorder="1" applyAlignment="1">
      <alignment horizontal="center" vertical="center" wrapText="1"/>
    </xf>
    <xf numFmtId="9" fontId="2" fillId="0" borderId="1" xfId="5" applyNumberFormat="1" applyFont="1" applyFill="1" applyBorder="1" applyAlignment="1">
      <alignment horizontal="center" vertical="center" wrapText="1"/>
    </xf>
    <xf numFmtId="0" fontId="1" fillId="0" borderId="0" xfId="5" applyFont="1" applyFill="1" applyBorder="1">
      <alignment vertical="center"/>
    </xf>
    <xf numFmtId="0" fontId="2" fillId="0" borderId="0" xfId="5" applyFont="1" applyFill="1">
      <alignment vertical="center"/>
    </xf>
    <xf numFmtId="0" fontId="4" fillId="0" borderId="0" xfId="5" applyFont="1" applyFill="1">
      <alignment vertical="center"/>
    </xf>
    <xf numFmtId="0" fontId="1" fillId="0" borderId="0" xfId="5" applyFont="1" applyFill="1" applyAlignment="1">
      <alignment vertical="center" textRotation="255"/>
    </xf>
    <xf numFmtId="0" fontId="1" fillId="0" borderId="0" xfId="5" applyFont="1" applyFill="1" applyBorder="1" applyAlignment="1">
      <alignment vertical="center" textRotation="255"/>
    </xf>
    <xf numFmtId="0" fontId="1" fillId="0" borderId="0" xfId="5" applyFont="1" applyFill="1" applyBorder="1" applyAlignment="1">
      <alignment horizontal="center" vertical="center"/>
    </xf>
    <xf numFmtId="0" fontId="1" fillId="0" borderId="0" xfId="5" applyFont="1" applyFill="1" applyBorder="1" applyAlignment="1">
      <alignment horizontal="left" vertical="center"/>
    </xf>
    <xf numFmtId="0" fontId="1" fillId="0" borderId="0" xfId="5" applyFont="1" applyFill="1">
      <alignment vertical="center"/>
    </xf>
    <xf numFmtId="0" fontId="1" fillId="0" borderId="0" xfId="5" applyFont="1" applyFill="1" applyAlignment="1">
      <alignment vertical="center" wrapText="1"/>
    </xf>
    <xf numFmtId="0" fontId="2" fillId="0" borderId="0" xfId="5" applyFont="1" applyFill="1" applyBorder="1" applyAlignment="1">
      <alignment horizontal="center" vertical="center"/>
    </xf>
    <xf numFmtId="0" fontId="2" fillId="0" borderId="1" xfId="5" applyFont="1" applyFill="1" applyBorder="1" applyAlignment="1">
      <alignment vertical="center" wrapText="1"/>
    </xf>
    <xf numFmtId="43" fontId="1" fillId="0" borderId="0" xfId="1" applyFont="1" applyFill="1" applyBorder="1">
      <alignment vertical="center"/>
    </xf>
    <xf numFmtId="43" fontId="1" fillId="0" borderId="0" xfId="1" applyFont="1" applyFill="1" applyBorder="1" applyAlignment="1">
      <alignment vertical="center" wrapText="1"/>
    </xf>
    <xf numFmtId="0" fontId="1" fillId="0" borderId="0" xfId="5" applyFont="1" applyFill="1" applyBorder="1" applyAlignment="1">
      <alignment vertical="center" wrapText="1"/>
    </xf>
    <xf numFmtId="0" fontId="2" fillId="0" borderId="1" xfId="5" applyFont="1" applyFill="1" applyBorder="1" applyAlignment="1">
      <alignment horizontal="left" vertical="center" wrapText="1"/>
    </xf>
    <xf numFmtId="4" fontId="1" fillId="0" borderId="0" xfId="5" applyNumberFormat="1" applyFont="1" applyFill="1" applyAlignment="1">
      <alignment vertical="center" wrapText="1"/>
    </xf>
    <xf numFmtId="10" fontId="1" fillId="0" borderId="0" xfId="2" applyNumberFormat="1" applyFont="1" applyFill="1" applyAlignment="1">
      <alignment vertical="center" wrapText="1"/>
    </xf>
    <xf numFmtId="176" fontId="1" fillId="0" borderId="0" xfId="5" applyNumberFormat="1" applyFont="1" applyFill="1" applyAlignment="1">
      <alignment vertical="center" wrapText="1"/>
    </xf>
    <xf numFmtId="0" fontId="8" fillId="0" borderId="1" xfId="5" applyFont="1" applyFill="1" applyBorder="1" applyAlignment="1">
      <alignment horizontal="left" vertical="center" wrapText="1"/>
    </xf>
    <xf numFmtId="0" fontId="8" fillId="0" borderId="1" xfId="5" applyFont="1" applyFill="1" applyBorder="1" applyAlignment="1">
      <alignment vertical="center" wrapText="1"/>
    </xf>
    <xf numFmtId="9" fontId="8" fillId="0" borderId="1" xfId="5" applyNumberFormat="1" applyFont="1" applyFill="1" applyBorder="1" applyAlignment="1">
      <alignment horizontal="center" vertical="center" wrapText="1"/>
    </xf>
    <xf numFmtId="0" fontId="8" fillId="0" borderId="1" xfId="5" applyFont="1" applyFill="1" applyBorder="1">
      <alignment vertical="center"/>
    </xf>
    <xf numFmtId="0" fontId="12" fillId="0" borderId="1" xfId="5" applyFont="1" applyFill="1" applyBorder="1">
      <alignment vertical="center"/>
    </xf>
    <xf numFmtId="0" fontId="12" fillId="0" borderId="1" xfId="5" applyFont="1" applyFill="1" applyBorder="1" applyAlignment="1">
      <alignment horizontal="center" vertical="center"/>
    </xf>
    <xf numFmtId="0" fontId="12" fillId="0" borderId="1" xfId="5" applyFont="1" applyFill="1" applyBorder="1" applyAlignment="1">
      <alignment horizontal="left" vertical="center"/>
    </xf>
    <xf numFmtId="0" fontId="12" fillId="0" borderId="1" xfId="5" applyFont="1" applyFill="1" applyBorder="1" applyAlignment="1">
      <alignment vertical="center" wrapText="1"/>
    </xf>
    <xf numFmtId="0" fontId="8" fillId="0" borderId="0" xfId="5" applyFont="1" applyFill="1" applyBorder="1" applyAlignment="1">
      <alignment vertical="center" textRotation="255"/>
    </xf>
    <xf numFmtId="0" fontId="8" fillId="0" borderId="0" xfId="5" applyFont="1" applyFill="1" applyBorder="1">
      <alignment vertical="center"/>
    </xf>
    <xf numFmtId="0" fontId="8" fillId="0" borderId="0" xfId="5" applyFont="1" applyFill="1" applyBorder="1" applyAlignment="1">
      <alignment horizontal="center" vertical="center"/>
    </xf>
    <xf numFmtId="0" fontId="8" fillId="0" borderId="0" xfId="5" applyFont="1" applyFill="1" applyBorder="1" applyAlignment="1">
      <alignment horizontal="left" vertical="center"/>
    </xf>
    <xf numFmtId="0" fontId="8" fillId="0" borderId="0" xfId="5" applyFont="1" applyFill="1">
      <alignment vertical="center"/>
    </xf>
    <xf numFmtId="0" fontId="8" fillId="0" borderId="0" xfId="5" applyFont="1" applyFill="1" applyAlignment="1">
      <alignment horizontal="center" vertical="center"/>
    </xf>
    <xf numFmtId="0" fontId="8" fillId="0" borderId="0" xfId="5" applyFont="1" applyFill="1" applyAlignment="1">
      <alignment vertical="center" wrapText="1"/>
    </xf>
    <xf numFmtId="4" fontId="8" fillId="0" borderId="0" xfId="5" applyNumberFormat="1" applyFont="1" applyFill="1" applyAlignment="1">
      <alignment vertical="center" wrapText="1"/>
    </xf>
    <xf numFmtId="4" fontId="8" fillId="0" borderId="0" xfId="5" applyNumberFormat="1" applyFont="1" applyFill="1">
      <alignment vertical="center"/>
    </xf>
    <xf numFmtId="177" fontId="13" fillId="0" borderId="1" xfId="5" applyNumberFormat="1" applyFont="1" applyFill="1" applyBorder="1" applyAlignment="1">
      <alignment horizontal="center" vertical="center"/>
    </xf>
    <xf numFmtId="177" fontId="8" fillId="0" borderId="1" xfId="5" applyNumberFormat="1" applyFont="1" applyFill="1" applyBorder="1" applyAlignment="1">
      <alignment horizontal="center" vertical="center" wrapText="1"/>
    </xf>
    <xf numFmtId="0" fontId="8" fillId="0" borderId="1" xfId="5" applyFont="1" applyFill="1" applyBorder="1" applyAlignment="1">
      <alignment horizontal="center" vertical="center" wrapText="1"/>
    </xf>
    <xf numFmtId="0" fontId="14" fillId="0" borderId="0" xfId="0" applyFont="1"/>
    <xf numFmtId="0" fontId="12" fillId="0" borderId="8" xfId="5" applyFont="1" applyFill="1" applyBorder="1" applyAlignment="1">
      <alignment horizontal="left" vertical="center"/>
    </xf>
    <xf numFmtId="0" fontId="12" fillId="0" borderId="6" xfId="5" applyFont="1" applyFill="1" applyBorder="1" applyAlignment="1">
      <alignment horizontal="left" vertical="center"/>
    </xf>
    <xf numFmtId="43" fontId="2" fillId="0" borderId="1" xfId="5" applyNumberFormat="1" applyFont="1" applyFill="1" applyBorder="1" applyAlignment="1">
      <alignment horizontal="center" vertical="center" wrapText="1"/>
    </xf>
    <xf numFmtId="0" fontId="4" fillId="0" borderId="7" xfId="5" applyFont="1" applyFill="1" applyBorder="1" applyAlignment="1">
      <alignment horizontal="left" vertical="center"/>
    </xf>
    <xf numFmtId="0" fontId="2" fillId="0" borderId="9" xfId="5" applyFont="1" applyFill="1" applyBorder="1">
      <alignment vertical="center"/>
    </xf>
    <xf numFmtId="0" fontId="9" fillId="0" borderId="0" xfId="5" applyFont="1" applyFill="1">
      <alignment vertical="center"/>
    </xf>
    <xf numFmtId="9" fontId="8" fillId="0" borderId="2" xfId="5" applyNumberFormat="1" applyFont="1" applyFill="1" applyBorder="1" applyAlignment="1">
      <alignment horizontal="center" vertical="center" wrapText="1"/>
    </xf>
    <xf numFmtId="9" fontId="8" fillId="0" borderId="1" xfId="5" applyNumberFormat="1" applyFont="1" applyFill="1" applyBorder="1" applyAlignment="1">
      <alignment horizontal="center" vertical="center"/>
    </xf>
    <xf numFmtId="0" fontId="8" fillId="0" borderId="1" xfId="0" applyFont="1" applyFill="1" applyBorder="1" applyAlignment="1">
      <alignment horizontal="left" vertical="center" wrapText="1"/>
    </xf>
    <xf numFmtId="0" fontId="10" fillId="0" borderId="0" xfId="0" applyFont="1" applyFill="1" applyAlignment="1">
      <alignmen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0" xfId="0" applyFont="1" applyFill="1" applyAlignment="1">
      <alignment vertical="center"/>
    </xf>
    <xf numFmtId="0" fontId="8" fillId="0" borderId="1" xfId="0" applyFont="1" applyFill="1" applyBorder="1" applyAlignment="1">
      <alignment horizontal="center" vertical="center"/>
    </xf>
    <xf numFmtId="0" fontId="2"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2" fillId="0" borderId="1" xfId="0" applyFont="1" applyFill="1" applyBorder="1" applyAlignment="1">
      <alignment horizontal="justify" vertical="center" wrapText="1"/>
    </xf>
    <xf numFmtId="0" fontId="2" fillId="0" borderId="2" xfId="5" applyFont="1" applyFill="1" applyBorder="1" applyAlignment="1">
      <alignment horizontal="left" vertical="center" wrapText="1"/>
    </xf>
    <xf numFmtId="0" fontId="5" fillId="0" borderId="1" xfId="5" applyFont="1" applyFill="1" applyBorder="1" applyAlignment="1">
      <alignment vertical="center" wrapText="1"/>
    </xf>
    <xf numFmtId="0" fontId="2" fillId="0" borderId="1" xfId="5" applyFont="1" applyFill="1" applyBorder="1">
      <alignment vertical="center"/>
    </xf>
    <xf numFmtId="9" fontId="2" fillId="0" borderId="1" xfId="0" applyNumberFormat="1" applyFont="1" applyFill="1" applyBorder="1" applyAlignment="1">
      <alignment horizontal="center" vertical="center" wrapText="1"/>
    </xf>
    <xf numFmtId="0" fontId="9" fillId="0" borderId="0" xfId="5" applyNumberFormat="1" applyFont="1" applyFill="1" applyAlignment="1">
      <alignment horizontal="center" vertical="center"/>
    </xf>
    <xf numFmtId="0" fontId="8" fillId="0" borderId="1" xfId="5" applyFont="1" applyFill="1" applyBorder="1" applyAlignment="1">
      <alignment horizontal="center" vertical="center" wrapText="1"/>
    </xf>
    <xf numFmtId="0" fontId="8" fillId="0" borderId="1" xfId="5" applyFont="1" applyFill="1" applyBorder="1" applyAlignment="1">
      <alignment horizontal="center" vertical="center"/>
    </xf>
    <xf numFmtId="0" fontId="18" fillId="0" borderId="0" xfId="0" applyFont="1"/>
    <xf numFmtId="0" fontId="16" fillId="0" borderId="0" xfId="0" applyFont="1" applyAlignment="1">
      <alignment horizontal="justify" vertical="center"/>
    </xf>
    <xf numFmtId="0" fontId="15" fillId="0" borderId="0" xfId="0" applyFont="1"/>
    <xf numFmtId="0" fontId="15" fillId="0" borderId="0" xfId="0" applyFont="1" applyAlignment="1">
      <alignment horizontal="justify" vertical="center"/>
    </xf>
    <xf numFmtId="43" fontId="2" fillId="0" borderId="1" xfId="1"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5"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8" fillId="0" borderId="1" xfId="5" applyFont="1" applyFill="1" applyBorder="1" applyAlignment="1">
      <alignment horizontal="center" vertical="center" wrapText="1"/>
    </xf>
    <xf numFmtId="0" fontId="8" fillId="0" borderId="2" xfId="5" applyFont="1" applyFill="1" applyBorder="1" applyAlignment="1">
      <alignment horizontal="center" vertical="center" wrapText="1"/>
    </xf>
    <xf numFmtId="0" fontId="2" fillId="0" borderId="1" xfId="5" applyNumberFormat="1" applyFont="1" applyFill="1" applyBorder="1" applyAlignment="1">
      <alignment horizontal="center" vertical="center" wrapText="1"/>
    </xf>
    <xf numFmtId="0" fontId="8" fillId="0" borderId="1" xfId="5" applyFont="1" applyFill="1" applyBorder="1" applyAlignment="1">
      <alignment horizontal="center" vertical="center" wrapText="1"/>
    </xf>
    <xf numFmtId="0" fontId="8" fillId="0" borderId="2" xfId="5" applyFont="1" applyFill="1" applyBorder="1" applyAlignment="1">
      <alignment horizontal="center" vertical="center" wrapText="1"/>
    </xf>
    <xf numFmtId="0" fontId="8" fillId="0" borderId="1" xfId="5" applyFont="1" applyFill="1" applyBorder="1" applyAlignment="1">
      <alignment horizontal="center" vertical="center"/>
    </xf>
    <xf numFmtId="0" fontId="8" fillId="0" borderId="1" xfId="0" applyFont="1" applyFill="1" applyBorder="1" applyAlignment="1">
      <alignment horizontal="center" vertical="center" wrapText="1"/>
    </xf>
    <xf numFmtId="9" fontId="2" fillId="0" borderId="1" xfId="5" applyNumberFormat="1" applyFont="1" applyFill="1" applyBorder="1" applyAlignment="1">
      <alignment horizontal="center" vertical="center"/>
    </xf>
    <xf numFmtId="0" fontId="6" fillId="0" borderId="0" xfId="0" applyFont="1" applyAlignment="1">
      <alignment wrapText="1"/>
    </xf>
    <xf numFmtId="0" fontId="2" fillId="0" borderId="1" xfId="0" applyFont="1" applyFill="1" applyBorder="1" applyAlignment="1">
      <alignment horizontal="center" vertical="center"/>
    </xf>
    <xf numFmtId="10" fontId="2" fillId="0" borderId="1" xfId="0" applyNumberFormat="1" applyFont="1" applyFill="1" applyBorder="1" applyAlignment="1">
      <alignment horizontal="center" vertical="center" wrapText="1"/>
    </xf>
    <xf numFmtId="177" fontId="2" fillId="0" borderId="0" xfId="5" applyNumberFormat="1" applyFont="1" applyFill="1">
      <alignment vertical="center"/>
    </xf>
    <xf numFmtId="0" fontId="14" fillId="0" borderId="0" xfId="0" applyFont="1" applyAlignment="1">
      <alignment horizontal="left" vertical="center"/>
    </xf>
    <xf numFmtId="0" fontId="14" fillId="0" borderId="0" xfId="0" applyFont="1" applyAlignment="1">
      <alignment vertical="center"/>
    </xf>
    <xf numFmtId="0" fontId="14" fillId="0" borderId="0" xfId="0" applyFont="1" applyAlignment="1">
      <alignment horizontal="right" vertical="center"/>
    </xf>
    <xf numFmtId="0" fontId="14" fillId="0" borderId="2" xfId="0" applyFont="1" applyBorder="1" applyAlignment="1">
      <alignment vertical="center" wrapText="1"/>
    </xf>
    <xf numFmtId="0" fontId="14" fillId="0" borderId="2" xfId="0" applyFont="1" applyBorder="1" applyAlignment="1">
      <alignment horizontal="center" vertical="center" wrapText="1"/>
    </xf>
    <xf numFmtId="0" fontId="14" fillId="0" borderId="1" xfId="0" applyFont="1" applyBorder="1" applyAlignment="1">
      <alignment horizontal="center" vertical="center" wrapText="1"/>
    </xf>
    <xf numFmtId="43" fontId="14" fillId="0" borderId="1" xfId="1" applyFont="1" applyBorder="1" applyAlignment="1">
      <alignment horizontal="center" vertical="center" wrapText="1"/>
    </xf>
    <xf numFmtId="9" fontId="14" fillId="0" borderId="1" xfId="2" applyFont="1" applyBorder="1" applyAlignment="1">
      <alignment horizontal="center" vertical="center" wrapText="1"/>
    </xf>
    <xf numFmtId="0" fontId="14" fillId="0" borderId="1" xfId="0" applyFont="1" applyBorder="1" applyAlignment="1">
      <alignment horizontal="center" vertical="center"/>
    </xf>
    <xf numFmtId="0" fontId="14" fillId="0" borderId="4" xfId="0" applyFont="1" applyBorder="1" applyAlignment="1">
      <alignment horizontal="center" vertical="center" wrapText="1"/>
    </xf>
    <xf numFmtId="9" fontId="14" fillId="0" borderId="1" xfId="2" applyFont="1" applyBorder="1" applyAlignment="1">
      <alignment horizontal="center" vertical="center"/>
    </xf>
    <xf numFmtId="10" fontId="14" fillId="0" borderId="1" xfId="2" applyNumberFormat="1" applyFont="1" applyBorder="1" applyAlignment="1">
      <alignment horizontal="center" vertical="center" wrapText="1"/>
    </xf>
    <xf numFmtId="9" fontId="2" fillId="0" borderId="1" xfId="2" applyFont="1" applyFill="1" applyBorder="1" applyAlignment="1">
      <alignment horizontal="center" vertical="center" wrapText="1"/>
    </xf>
    <xf numFmtId="0" fontId="14" fillId="0" borderId="1" xfId="0" applyFont="1" applyBorder="1" applyAlignment="1">
      <alignment horizontal="center" vertical="center"/>
    </xf>
    <xf numFmtId="0" fontId="14" fillId="0" borderId="11" xfId="0" applyFont="1" applyBorder="1" applyAlignment="1">
      <alignment horizontal="left" vertical="center" wrapText="1"/>
    </xf>
    <xf numFmtId="0" fontId="14" fillId="0" borderId="10"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6" xfId="0" applyFont="1" applyBorder="1" applyAlignment="1">
      <alignment horizontal="left" vertical="center" wrapText="1"/>
    </xf>
    <xf numFmtId="9" fontId="14" fillId="0" borderId="1" xfId="2" applyFont="1" applyBorder="1" applyAlignment="1">
      <alignment horizontal="center" vertical="center"/>
    </xf>
    <xf numFmtId="0" fontId="14" fillId="0" borderId="1" xfId="0" applyFont="1" applyBorder="1" applyAlignment="1">
      <alignment horizontal="center" vertical="center"/>
    </xf>
    <xf numFmtId="0" fontId="17" fillId="0" borderId="0" xfId="0" applyFont="1" applyAlignment="1">
      <alignment horizontal="center" vertical="center"/>
    </xf>
    <xf numFmtId="0" fontId="14" fillId="0" borderId="7"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1" xfId="0" applyFont="1" applyBorder="1" applyAlignment="1">
      <alignment horizontal="center" vertical="center" wrapText="1"/>
    </xf>
    <xf numFmtId="43" fontId="14" fillId="0" borderId="1" xfId="1" applyFont="1" applyBorder="1" applyAlignment="1">
      <alignment horizontal="left" vertical="center" wrapText="1"/>
    </xf>
    <xf numFmtId="43" fontId="14" fillId="0" borderId="1" xfId="1" applyFont="1" applyBorder="1" applyAlignment="1">
      <alignment horizontal="center" vertical="center" wrapText="1"/>
    </xf>
    <xf numFmtId="43" fontId="14" fillId="0" borderId="1" xfId="0" applyNumberFormat="1" applyFont="1" applyBorder="1" applyAlignment="1">
      <alignment horizontal="center" vertical="center" wrapText="1"/>
    </xf>
    <xf numFmtId="9" fontId="14" fillId="0" borderId="1" xfId="2"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10" fontId="14" fillId="0" borderId="1" xfId="2" applyNumberFormat="1" applyFont="1" applyBorder="1" applyAlignment="1">
      <alignment horizontal="center" vertical="center" wrapText="1"/>
    </xf>
    <xf numFmtId="0" fontId="8" fillId="0" borderId="2" xfId="5" applyFont="1" applyFill="1" applyBorder="1" applyAlignment="1">
      <alignment horizontal="center" vertical="center" wrapText="1"/>
    </xf>
    <xf numFmtId="0" fontId="8" fillId="0" borderId="3" xfId="5" applyFont="1" applyFill="1" applyBorder="1" applyAlignment="1">
      <alignment horizontal="center" vertical="center" wrapText="1"/>
    </xf>
    <xf numFmtId="0" fontId="8" fillId="0" borderId="1" xfId="5" applyFont="1" applyFill="1" applyBorder="1" applyAlignment="1">
      <alignment horizontal="center" vertical="center" wrapText="1"/>
    </xf>
    <xf numFmtId="0" fontId="8" fillId="0" borderId="1" xfId="5"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4" xfId="5" applyFont="1" applyFill="1" applyBorder="1" applyAlignment="1">
      <alignment horizontal="center" vertical="center" wrapText="1"/>
    </xf>
    <xf numFmtId="0" fontId="8" fillId="0" borderId="2" xfId="5" applyFont="1" applyFill="1" applyBorder="1" applyAlignment="1">
      <alignment horizontal="center" vertical="center"/>
    </xf>
    <xf numFmtId="0" fontId="8" fillId="0" borderId="3" xfId="5" applyFont="1" applyFill="1" applyBorder="1" applyAlignment="1">
      <alignment horizontal="center" vertical="center"/>
    </xf>
    <xf numFmtId="0" fontId="8" fillId="0" borderId="4" xfId="5"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2" xfId="5" applyFont="1" applyFill="1" applyBorder="1" applyAlignment="1">
      <alignment horizontal="center" vertical="center" textRotation="255"/>
    </xf>
    <xf numFmtId="0" fontId="8" fillId="0" borderId="3" xfId="5" applyFont="1" applyFill="1" applyBorder="1" applyAlignment="1">
      <alignment horizontal="center" vertical="center" textRotation="255"/>
    </xf>
    <xf numFmtId="0" fontId="8" fillId="0" borderId="4" xfId="5" applyFont="1" applyFill="1" applyBorder="1" applyAlignment="1">
      <alignment horizontal="center" vertical="center" textRotation="255"/>
    </xf>
    <xf numFmtId="0" fontId="3" fillId="0" borderId="5" xfId="5" applyFont="1" applyFill="1" applyBorder="1" applyAlignment="1">
      <alignment horizontal="center" vertical="center" wrapText="1"/>
    </xf>
  </cellXfs>
  <cellStyles count="10">
    <cellStyle name="百分比" xfId="2" builtinId="5"/>
    <cellStyle name="百分比 2" xfId="3"/>
    <cellStyle name="常规" xfId="0" builtinId="0"/>
    <cellStyle name="常规 2" xfId="5"/>
    <cellStyle name="常规 2 2" xfId="4"/>
    <cellStyle name="常规 2 3" xfId="8"/>
    <cellStyle name="常规 3" xfId="7"/>
    <cellStyle name="常规 4" xfId="9"/>
    <cellStyle name="千位分隔" xfId="1" builtinId="3"/>
    <cellStyle name="千位分隔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58"/>
  <sheetViews>
    <sheetView tabSelected="1" zoomScaleNormal="100" workbookViewId="0">
      <selection activeCell="M7" sqref="M7"/>
    </sheetView>
  </sheetViews>
  <sheetFormatPr defaultColWidth="8.6640625" defaultRowHeight="14.4"/>
  <cols>
    <col min="1" max="3" width="8.6640625" style="68"/>
    <col min="4" max="4" width="9" style="68" customWidth="1"/>
    <col min="5" max="6" width="4.77734375" style="68" customWidth="1"/>
    <col min="7" max="7" width="10.6640625" style="68" customWidth="1"/>
    <col min="8" max="9" width="5.33203125" style="68" customWidth="1"/>
    <col min="10" max="16384" width="8.6640625" style="68"/>
  </cols>
  <sheetData>
    <row r="1" spans="1:10">
      <c r="A1" s="43" t="s">
        <v>266</v>
      </c>
    </row>
    <row r="2" spans="1:10" ht="28.5" customHeight="1">
      <c r="A2" s="115" t="s">
        <v>77</v>
      </c>
      <c r="B2" s="115"/>
      <c r="C2" s="115"/>
      <c r="D2" s="115"/>
      <c r="E2" s="115"/>
      <c r="F2" s="115"/>
      <c r="G2" s="115"/>
      <c r="H2" s="115"/>
      <c r="I2" s="115"/>
      <c r="J2" s="115"/>
    </row>
    <row r="3" spans="1:10" ht="8.5500000000000007" customHeight="1">
      <c r="A3" s="69"/>
    </row>
    <row r="4" spans="1:10" s="90" customFormat="1" ht="20.55" customHeight="1">
      <c r="A4" s="89" t="s">
        <v>78</v>
      </c>
      <c r="J4" s="91" t="s">
        <v>79</v>
      </c>
    </row>
    <row r="5" spans="1:10" s="43" customFormat="1" ht="21" customHeight="1">
      <c r="A5" s="108" t="s">
        <v>62</v>
      </c>
      <c r="B5" s="108"/>
      <c r="C5" s="108" t="s">
        <v>80</v>
      </c>
      <c r="D5" s="108"/>
      <c r="E5" s="108"/>
      <c r="F5" s="108"/>
      <c r="G5" s="108"/>
      <c r="H5" s="108"/>
      <c r="I5" s="108"/>
      <c r="J5" s="108"/>
    </row>
    <row r="6" spans="1:10" s="43" customFormat="1" ht="21" customHeight="1">
      <c r="A6" s="108" t="s">
        <v>63</v>
      </c>
      <c r="B6" s="108"/>
      <c r="C6" s="119">
        <v>8654979.1699999999</v>
      </c>
      <c r="D6" s="119"/>
      <c r="E6" s="119"/>
      <c r="F6" s="108" t="s">
        <v>64</v>
      </c>
      <c r="G6" s="108"/>
      <c r="H6" s="108"/>
      <c r="I6" s="120">
        <v>581774.06000000006</v>
      </c>
      <c r="J6" s="120"/>
    </row>
    <row r="7" spans="1:10" s="43" customFormat="1" ht="27.45" customHeight="1">
      <c r="A7" s="104" t="s">
        <v>86</v>
      </c>
      <c r="B7" s="105"/>
      <c r="C7" s="92"/>
      <c r="D7" s="93" t="s">
        <v>65</v>
      </c>
      <c r="E7" s="116" t="s">
        <v>66</v>
      </c>
      <c r="F7" s="117"/>
      <c r="G7" s="93" t="s">
        <v>67</v>
      </c>
      <c r="H7" s="108" t="s">
        <v>81</v>
      </c>
      <c r="I7" s="108"/>
      <c r="J7" s="108"/>
    </row>
    <row r="8" spans="1:10" s="43" customFormat="1" ht="27.45" customHeight="1">
      <c r="A8" s="106"/>
      <c r="B8" s="107"/>
      <c r="C8" s="94" t="s">
        <v>69</v>
      </c>
      <c r="D8" s="95">
        <f>9236753.23/10000</f>
        <v>923.67532300000005</v>
      </c>
      <c r="E8" s="121">
        <f>D8</f>
        <v>923.67532300000005</v>
      </c>
      <c r="F8" s="108"/>
      <c r="G8" s="96">
        <f>E8/D8</f>
        <v>1</v>
      </c>
      <c r="H8" s="108">
        <f>20*G8</f>
        <v>20</v>
      </c>
      <c r="I8" s="108"/>
      <c r="J8" s="108"/>
    </row>
    <row r="9" spans="1:10" s="43" customFormat="1" ht="25.05" customHeight="1">
      <c r="A9" s="108" t="s">
        <v>248</v>
      </c>
      <c r="B9" s="108"/>
      <c r="C9" s="110" t="s">
        <v>249</v>
      </c>
      <c r="D9" s="111"/>
      <c r="E9" s="111"/>
      <c r="F9" s="111"/>
      <c r="G9" s="111"/>
      <c r="H9" s="111"/>
      <c r="I9" s="111"/>
      <c r="J9" s="112"/>
    </row>
    <row r="10" spans="1:10" s="43" customFormat="1" ht="21.6">
      <c r="A10" s="108" t="s">
        <v>70</v>
      </c>
      <c r="B10" s="94" t="s">
        <v>71</v>
      </c>
      <c r="C10" s="94" t="s">
        <v>72</v>
      </c>
      <c r="D10" s="108" t="s">
        <v>4</v>
      </c>
      <c r="E10" s="108"/>
      <c r="F10" s="108"/>
      <c r="G10" s="94" t="s">
        <v>73</v>
      </c>
      <c r="H10" s="108" t="s">
        <v>82</v>
      </c>
      <c r="I10" s="108"/>
      <c r="J10" s="94" t="s">
        <v>68</v>
      </c>
    </row>
    <row r="11" spans="1:10" s="43" customFormat="1" ht="21" customHeight="1">
      <c r="A11" s="108"/>
      <c r="B11" s="108" t="s">
        <v>61</v>
      </c>
      <c r="C11" s="108" t="str">
        <f>整体支出自评表2020!C6</f>
        <v>数量指标</v>
      </c>
      <c r="D11" s="108" t="str">
        <f>整体支出自评表2020!E6</f>
        <v>主体班承办完成率</v>
      </c>
      <c r="E11" s="108"/>
      <c r="F11" s="108"/>
      <c r="G11" s="94" t="str">
        <f>整体支出自评表2020!G6</f>
        <v>12期</v>
      </c>
      <c r="H11" s="114" t="str">
        <f>整体支出自评表2020!H6</f>
        <v>12期</v>
      </c>
      <c r="I11" s="114"/>
      <c r="J11" s="94">
        <f>整体支出自评表2020!K6</f>
        <v>2</v>
      </c>
    </row>
    <row r="12" spans="1:10" s="43" customFormat="1" ht="21" customHeight="1">
      <c r="A12" s="108"/>
      <c r="B12" s="108"/>
      <c r="C12" s="108"/>
      <c r="D12" s="108" t="str">
        <f>整体支出自评表2020!E7</f>
        <v>委托办班完成率</v>
      </c>
      <c r="E12" s="108"/>
      <c r="F12" s="108"/>
      <c r="G12" s="94" t="str">
        <f>整体支出自评表2020!G7</f>
        <v>2期</v>
      </c>
      <c r="H12" s="114" t="str">
        <f>整体支出自评表2020!H7</f>
        <v>2期</v>
      </c>
      <c r="I12" s="114"/>
      <c r="J12" s="94">
        <f>整体支出自评表2020!K7</f>
        <v>2</v>
      </c>
    </row>
    <row r="13" spans="1:10" s="43" customFormat="1" ht="21" customHeight="1">
      <c r="A13" s="108"/>
      <c r="B13" s="108"/>
      <c r="C13" s="108"/>
      <c r="D13" s="108" t="str">
        <f>整体支出自评表2020!E8</f>
        <v>其他班次任务完成率</v>
      </c>
      <c r="E13" s="108"/>
      <c r="F13" s="108"/>
      <c r="G13" s="96">
        <f>整体支出自评表2020!G8</f>
        <v>1</v>
      </c>
      <c r="H13" s="113">
        <f>整体支出自评表2020!H8</f>
        <v>1</v>
      </c>
      <c r="I13" s="113"/>
      <c r="J13" s="94">
        <f>整体支出自评表2020!K8</f>
        <v>2</v>
      </c>
    </row>
    <row r="14" spans="1:10" s="43" customFormat="1" ht="21" customHeight="1">
      <c r="A14" s="108"/>
      <c r="B14" s="108"/>
      <c r="C14" s="108"/>
      <c r="D14" s="108" t="str">
        <f>整体支出自评表2020!E9</f>
        <v>笔、面试任务承办完成率</v>
      </c>
      <c r="E14" s="108"/>
      <c r="F14" s="108"/>
      <c r="G14" s="96">
        <f>整体支出自评表2020!G9</f>
        <v>1</v>
      </c>
      <c r="H14" s="113">
        <f>整体支出自评表2020!H9</f>
        <v>1</v>
      </c>
      <c r="I14" s="113"/>
      <c r="J14" s="94">
        <f>整体支出自评表2020!K9</f>
        <v>2</v>
      </c>
    </row>
    <row r="15" spans="1:10" s="43" customFormat="1" ht="21" customHeight="1">
      <c r="A15" s="108"/>
      <c r="B15" s="108"/>
      <c r="C15" s="108" t="str">
        <f>整体支出自评表2020!C10</f>
        <v>质量指标</v>
      </c>
      <c r="D15" s="108" t="str">
        <f>整体支出自评表2020!E10</f>
        <v>教学专题更新完成率</v>
      </c>
      <c r="E15" s="108"/>
      <c r="F15" s="108"/>
      <c r="G15" s="96">
        <f>整体支出自评表2020!G10</f>
        <v>1</v>
      </c>
      <c r="H15" s="113">
        <f>整体支出自评表2020!H10</f>
        <v>1</v>
      </c>
      <c r="I15" s="113"/>
      <c r="J15" s="94">
        <f>整体支出自评表2020!K10</f>
        <v>1</v>
      </c>
    </row>
    <row r="16" spans="1:10" s="43" customFormat="1" ht="21" customHeight="1">
      <c r="A16" s="108"/>
      <c r="B16" s="108"/>
      <c r="C16" s="108"/>
      <c r="D16" s="108" t="str">
        <f>整体支出自评表2020!E11</f>
        <v>培训对象到课率</v>
      </c>
      <c r="E16" s="108"/>
      <c r="F16" s="108"/>
      <c r="G16" s="94" t="str">
        <f>整体支出自评表2020!G11</f>
        <v>≥95%</v>
      </c>
      <c r="H16" s="114" t="str">
        <f>整体支出自评表2020!H11</f>
        <v>≥95%</v>
      </c>
      <c r="I16" s="114"/>
      <c r="J16" s="94">
        <f>整体支出自评表2020!K11</f>
        <v>1</v>
      </c>
    </row>
    <row r="17" spans="1:10" s="43" customFormat="1" ht="21" customHeight="1">
      <c r="A17" s="108"/>
      <c r="B17" s="108"/>
      <c r="C17" s="94" t="str">
        <f>整体支出自评表2020!C12</f>
        <v>时效指标</v>
      </c>
      <c r="D17" s="108" t="str">
        <f>整体支出自评表2020!E12</f>
        <v>完成及时率</v>
      </c>
      <c r="E17" s="108"/>
      <c r="F17" s="108"/>
      <c r="G17" s="96">
        <f>整体支出自评表2020!G12</f>
        <v>1</v>
      </c>
      <c r="H17" s="113">
        <f>整体支出自评表2020!H12</f>
        <v>1</v>
      </c>
      <c r="I17" s="113"/>
      <c r="J17" s="94">
        <f>整体支出自评表2020!K12</f>
        <v>2</v>
      </c>
    </row>
    <row r="18" spans="1:10" s="43" customFormat="1" ht="21" customHeight="1">
      <c r="A18" s="108"/>
      <c r="B18" s="108"/>
      <c r="C18" s="94" t="str">
        <f>整体支出自评表2020!C13</f>
        <v>成本指标</v>
      </c>
      <c r="D18" s="108" t="str">
        <f>整体支出自评表2020!E13</f>
        <v>成本控制偏差率</v>
      </c>
      <c r="E18" s="108"/>
      <c r="F18" s="108"/>
      <c r="G18" s="94" t="str">
        <f>整体支出自评表2020!G13</f>
        <v>≤10%</v>
      </c>
      <c r="H18" s="113">
        <f>整体支出自评表2020!H13</f>
        <v>0</v>
      </c>
      <c r="I18" s="113"/>
      <c r="J18" s="94">
        <f>整体支出自评表2020!K13</f>
        <v>2</v>
      </c>
    </row>
    <row r="19" spans="1:10" s="43" customFormat="1" ht="21" customHeight="1">
      <c r="A19" s="108"/>
      <c r="B19" s="108" t="s">
        <v>74</v>
      </c>
      <c r="C19" s="108" t="str">
        <f>整体支出自评表2020!C14</f>
        <v>社会效益</v>
      </c>
      <c r="D19" s="108" t="str">
        <f>整体支出自评表2020!E14</f>
        <v>学员党性修养提升情况</v>
      </c>
      <c r="E19" s="108"/>
      <c r="F19" s="108"/>
      <c r="G19" s="97" t="str">
        <f>整体支出自评表2020!G14</f>
        <v>明显
提升</v>
      </c>
      <c r="H19" s="114" t="str">
        <f>整体支出自评表2020!H14</f>
        <v>明显
提升</v>
      </c>
      <c r="I19" s="114"/>
      <c r="J19" s="94">
        <f>整体支出自评表2020!K14</f>
        <v>3</v>
      </c>
    </row>
    <row r="20" spans="1:10" s="43" customFormat="1" ht="21" customHeight="1">
      <c r="A20" s="108"/>
      <c r="B20" s="108"/>
      <c r="C20" s="108"/>
      <c r="D20" s="108" t="str">
        <f>整体支出自评表2020!E15</f>
        <v>学员理论和工作能力提升情况</v>
      </c>
      <c r="E20" s="108"/>
      <c r="F20" s="108"/>
      <c r="G20" s="97" t="str">
        <f>整体支出自评表2020!G15</f>
        <v>明显
提升</v>
      </c>
      <c r="H20" s="114" t="str">
        <f>整体支出自评表2020!H15</f>
        <v>明显
提升</v>
      </c>
      <c r="I20" s="114"/>
      <c r="J20" s="94">
        <f>整体支出自评表2020!K15</f>
        <v>3</v>
      </c>
    </row>
    <row r="21" spans="1:10" s="43" customFormat="1" ht="21" customHeight="1">
      <c r="A21" s="108"/>
      <c r="B21" s="108"/>
      <c r="C21" s="98" t="str">
        <f>整体支出自评表2020!C16</f>
        <v>可持续性</v>
      </c>
      <c r="D21" s="108" t="str">
        <f>整体支出自评表2020!E16</f>
        <v>项目实施
可持续性</v>
      </c>
      <c r="E21" s="108"/>
      <c r="F21" s="108"/>
      <c r="G21" s="97" t="str">
        <f>整体支出自评表2020!G16</f>
        <v>可持续</v>
      </c>
      <c r="H21" s="114" t="str">
        <f>整体支出自评表2020!H16</f>
        <v>可持续</v>
      </c>
      <c r="I21" s="114"/>
      <c r="J21" s="94">
        <f>整体支出自评表2020!K16</f>
        <v>3</v>
      </c>
    </row>
    <row r="22" spans="1:10" s="43" customFormat="1" ht="21" customHeight="1">
      <c r="A22" s="108"/>
      <c r="B22" s="108"/>
      <c r="C22" s="94" t="str">
        <f>整体支出自评表2020!C17</f>
        <v>满意度指标</v>
      </c>
      <c r="D22" s="108" t="str">
        <f>整体支出自评表2020!E17</f>
        <v>培训对象满意度</v>
      </c>
      <c r="E22" s="108"/>
      <c r="F22" s="108"/>
      <c r="G22" s="99">
        <f>整体支出自评表2020!G17</f>
        <v>0.9</v>
      </c>
      <c r="H22" s="113">
        <f>整体支出自评表2020!H17</f>
        <v>0.96</v>
      </c>
      <c r="I22" s="113"/>
      <c r="J22" s="94">
        <f>整体支出自评表2020!K17</f>
        <v>5</v>
      </c>
    </row>
    <row r="23" spans="1:10" s="43" customFormat="1" ht="28.95" customHeight="1">
      <c r="A23" s="108" t="s">
        <v>253</v>
      </c>
      <c r="B23" s="108"/>
      <c r="C23" s="110" t="s">
        <v>254</v>
      </c>
      <c r="D23" s="111"/>
      <c r="E23" s="111"/>
      <c r="F23" s="111"/>
      <c r="G23" s="111"/>
      <c r="H23" s="111"/>
      <c r="I23" s="111"/>
      <c r="J23" s="112"/>
    </row>
    <row r="24" spans="1:10" s="43" customFormat="1" ht="28.95" customHeight="1">
      <c r="A24" s="108" t="s">
        <v>70</v>
      </c>
      <c r="B24" s="94" t="s">
        <v>71</v>
      </c>
      <c r="C24" s="94" t="s">
        <v>72</v>
      </c>
      <c r="D24" s="108" t="s">
        <v>4</v>
      </c>
      <c r="E24" s="108"/>
      <c r="F24" s="108"/>
      <c r="G24" s="94" t="s">
        <v>73</v>
      </c>
      <c r="H24" s="108" t="s">
        <v>82</v>
      </c>
      <c r="I24" s="108"/>
      <c r="J24" s="94" t="s">
        <v>68</v>
      </c>
    </row>
    <row r="25" spans="1:10" s="43" customFormat="1" ht="28.95" customHeight="1">
      <c r="A25" s="108"/>
      <c r="B25" s="108" t="s">
        <v>61</v>
      </c>
      <c r="C25" s="108" t="str">
        <f>整体支出自评表2020!C19</f>
        <v>数量指标</v>
      </c>
      <c r="D25" s="108" t="str">
        <f>整体支出自评表2020!E19</f>
        <v>区情调研报告完成率</v>
      </c>
      <c r="E25" s="108"/>
      <c r="F25" s="108"/>
      <c r="G25" s="94" t="str">
        <f>整体支出自评表2020!G19</f>
        <v>3篇</v>
      </c>
      <c r="H25" s="108" t="str">
        <f>整体支出自评表2020!H19</f>
        <v>3篇</v>
      </c>
      <c r="I25" s="108"/>
      <c r="J25" s="94">
        <f>整体支出自评表2020!K19</f>
        <v>2</v>
      </c>
    </row>
    <row r="26" spans="1:10" s="43" customFormat="1" ht="28.95" customHeight="1">
      <c r="A26" s="108"/>
      <c r="B26" s="108"/>
      <c r="C26" s="108"/>
      <c r="D26" s="108" t="str">
        <f>整体支出自评表2020!E20</f>
        <v>呈交建议稿完成率</v>
      </c>
      <c r="E26" s="108"/>
      <c r="F26" s="108"/>
      <c r="G26" s="94" t="str">
        <f>整体支出自评表2020!G20</f>
        <v>3篇</v>
      </c>
      <c r="H26" s="108" t="str">
        <f>整体支出自评表2020!H20</f>
        <v>5篇</v>
      </c>
      <c r="I26" s="108"/>
      <c r="J26" s="94">
        <f>整体支出自评表2020!K20</f>
        <v>2</v>
      </c>
    </row>
    <row r="27" spans="1:10" s="43" customFormat="1" ht="28.95" customHeight="1">
      <c r="A27" s="108"/>
      <c r="B27" s="108"/>
      <c r="C27" s="108"/>
      <c r="D27" s="108" t="str">
        <f>整体支出自评表2020!E21</f>
        <v>论文完成率</v>
      </c>
      <c r="E27" s="108"/>
      <c r="F27" s="108"/>
      <c r="G27" s="94" t="str">
        <f>整体支出自评表2020!G21</f>
        <v>2篇</v>
      </c>
      <c r="H27" s="108" t="str">
        <f>整体支出自评表2020!H21</f>
        <v>6篇</v>
      </c>
      <c r="I27" s="108"/>
      <c r="J27" s="94">
        <f>整体支出自评表2020!K21</f>
        <v>3</v>
      </c>
    </row>
    <row r="28" spans="1:10" s="43" customFormat="1" ht="28.95" customHeight="1">
      <c r="A28" s="108"/>
      <c r="B28" s="108"/>
      <c r="C28" s="108" t="str">
        <f>整体支出自评表2020!C22</f>
        <v>质量指标</v>
      </c>
      <c r="D28" s="108" t="str">
        <f>整体支出自评表2020!E22</f>
        <v>论文获奖完成率</v>
      </c>
      <c r="E28" s="108"/>
      <c r="F28" s="108"/>
      <c r="G28" s="94" t="str">
        <f>整体支出自评表2020!G22</f>
        <v>2篇</v>
      </c>
      <c r="H28" s="108" t="str">
        <f>整体支出自评表2020!H22</f>
        <v>4篇</v>
      </c>
      <c r="I28" s="108"/>
      <c r="J28" s="94">
        <f>整体支出自评表2020!K22</f>
        <v>2</v>
      </c>
    </row>
    <row r="29" spans="1:10" s="43" customFormat="1" ht="28.95" customHeight="1">
      <c r="A29" s="108"/>
      <c r="B29" s="108"/>
      <c r="C29" s="108"/>
      <c r="D29" s="108" t="str">
        <f>整体支出自评表2020!E23</f>
        <v>论文发表完成率</v>
      </c>
      <c r="E29" s="108"/>
      <c r="F29" s="108"/>
      <c r="G29" s="94" t="str">
        <f>整体支出自评表2020!G23</f>
        <v>2篇</v>
      </c>
      <c r="H29" s="108" t="str">
        <f>整体支出自评表2020!H23</f>
        <v>2篇</v>
      </c>
      <c r="I29" s="108"/>
      <c r="J29" s="94">
        <f>整体支出自评表2020!K23</f>
        <v>2</v>
      </c>
    </row>
    <row r="30" spans="1:10" s="43" customFormat="1" ht="28.95" customHeight="1">
      <c r="A30" s="108"/>
      <c r="B30" s="108"/>
      <c r="C30" s="94" t="str">
        <f>整体支出自评表2020!C24</f>
        <v>成本指标</v>
      </c>
      <c r="D30" s="108" t="str">
        <f>整体支出自评表2020!E24</f>
        <v>成本控制偏差率</v>
      </c>
      <c r="E30" s="108"/>
      <c r="F30" s="108"/>
      <c r="G30" s="96" t="str">
        <f>整体支出自评表2020!G24</f>
        <v>≤10%</v>
      </c>
      <c r="H30" s="122">
        <f>整体支出自评表2020!H24</f>
        <v>0</v>
      </c>
      <c r="I30" s="122"/>
      <c r="J30" s="94">
        <f>整体支出自评表2020!K24</f>
        <v>1</v>
      </c>
    </row>
    <row r="31" spans="1:10" s="43" customFormat="1" ht="28.95" customHeight="1">
      <c r="A31" s="108"/>
      <c r="B31" s="108"/>
      <c r="C31" s="94" t="str">
        <f>整体支出自评表2020!C25</f>
        <v>时效指标</v>
      </c>
      <c r="D31" s="108" t="str">
        <f>整体支出自评表2020!E25</f>
        <v>完成及时率</v>
      </c>
      <c r="E31" s="108"/>
      <c r="F31" s="108"/>
      <c r="G31" s="96">
        <f>整体支出自评表2020!G25</f>
        <v>1</v>
      </c>
      <c r="H31" s="122">
        <f>整体支出自评表2020!H25</f>
        <v>1</v>
      </c>
      <c r="I31" s="122"/>
      <c r="J31" s="94">
        <f>整体支出自评表2020!K25</f>
        <v>1</v>
      </c>
    </row>
    <row r="32" spans="1:10" s="43" customFormat="1" ht="28.95" customHeight="1">
      <c r="A32" s="108"/>
      <c r="B32" s="108" t="s">
        <v>74</v>
      </c>
      <c r="C32" s="108" t="str">
        <f>整体支出自评表2020!C26</f>
        <v>社会效益</v>
      </c>
      <c r="D32" s="108" t="str">
        <f>整体支出自评表2020!E26</f>
        <v>党校影响力提升情况</v>
      </c>
      <c r="E32" s="108"/>
      <c r="F32" s="108"/>
      <c r="G32" s="102" t="str">
        <f>整体支出自评表2020!G26</f>
        <v>明显
提升</v>
      </c>
      <c r="H32" s="114" t="str">
        <f>整体支出自评表2020!H26</f>
        <v>有所
提升</v>
      </c>
      <c r="I32" s="114"/>
      <c r="J32" s="94">
        <f>整体支出自评表2020!K26</f>
        <v>3</v>
      </c>
    </row>
    <row r="33" spans="1:10" s="43" customFormat="1" ht="28.95" customHeight="1">
      <c r="A33" s="108"/>
      <c r="B33" s="108"/>
      <c r="C33" s="108"/>
      <c r="D33" s="108" t="str">
        <f>整体支出自评表2020!E27</f>
        <v>发挥智库作用，为决策提供咨询建议</v>
      </c>
      <c r="E33" s="108"/>
      <c r="F33" s="108"/>
      <c r="G33" s="102" t="str">
        <f>整体支出自评表2020!G27</f>
        <v>充分
发挥</v>
      </c>
      <c r="H33" s="114" t="str">
        <f>整体支出自评表2020!H27</f>
        <v>有所
发挥</v>
      </c>
      <c r="I33" s="114"/>
      <c r="J33" s="94">
        <f>整体支出自评表2020!K27</f>
        <v>3</v>
      </c>
    </row>
    <row r="34" spans="1:10" s="43" customFormat="1" ht="28.95" customHeight="1">
      <c r="A34" s="108"/>
      <c r="B34" s="108"/>
      <c r="C34" s="94" t="str">
        <f>整体支出自评表2020!C28</f>
        <v>满意度指标</v>
      </c>
      <c r="D34" s="108" t="str">
        <f>整体支出自评表2020!E28</f>
        <v>服务对象满意度</v>
      </c>
      <c r="E34" s="108"/>
      <c r="F34" s="108"/>
      <c r="G34" s="100">
        <f>整体支出自评表2020!G28</f>
        <v>0.9</v>
      </c>
      <c r="H34" s="126">
        <f>整体支出自评表2020!H28</f>
        <v>0.96970000000000001</v>
      </c>
      <c r="I34" s="126"/>
      <c r="J34" s="94">
        <f>整体支出自评表2020!K28</f>
        <v>5</v>
      </c>
    </row>
    <row r="35" spans="1:10" s="43" customFormat="1" ht="28.95" customHeight="1">
      <c r="A35" s="108" t="s">
        <v>255</v>
      </c>
      <c r="B35" s="108"/>
      <c r="C35" s="110" t="s">
        <v>256</v>
      </c>
      <c r="D35" s="111"/>
      <c r="E35" s="111"/>
      <c r="F35" s="111"/>
      <c r="G35" s="111"/>
      <c r="H35" s="111"/>
      <c r="I35" s="111"/>
      <c r="J35" s="112"/>
    </row>
    <row r="36" spans="1:10" s="43" customFormat="1" ht="28.95" customHeight="1">
      <c r="A36" s="123" t="s">
        <v>70</v>
      </c>
      <c r="B36" s="94" t="s">
        <v>71</v>
      </c>
      <c r="C36" s="94" t="s">
        <v>72</v>
      </c>
      <c r="D36" s="108" t="s">
        <v>4</v>
      </c>
      <c r="E36" s="108"/>
      <c r="F36" s="108"/>
      <c r="G36" s="94" t="s">
        <v>73</v>
      </c>
      <c r="H36" s="108" t="s">
        <v>82</v>
      </c>
      <c r="I36" s="108"/>
      <c r="J36" s="94" t="s">
        <v>68</v>
      </c>
    </row>
    <row r="37" spans="1:10" s="43" customFormat="1" ht="28.95" customHeight="1">
      <c r="A37" s="124"/>
      <c r="B37" s="108" t="s">
        <v>61</v>
      </c>
      <c r="C37" s="108" t="str">
        <f>整体支出自评表2020!C30</f>
        <v>数量指标</v>
      </c>
      <c r="D37" s="108" t="str">
        <f>整体支出自评表2020!E30</f>
        <v>网上党校视频课程发布完成率</v>
      </c>
      <c r="E37" s="108"/>
      <c r="F37" s="108"/>
      <c r="G37" s="94" t="str">
        <f>整体支出自评表2020!G30</f>
        <v>80部</v>
      </c>
      <c r="H37" s="108" t="str">
        <f>整体支出自评表2020!H30</f>
        <v>97部</v>
      </c>
      <c r="I37" s="108"/>
      <c r="J37" s="94">
        <f>整体支出自评表2020!K30</f>
        <v>2</v>
      </c>
    </row>
    <row r="38" spans="1:10" s="43" customFormat="1" ht="28.95" customHeight="1">
      <c r="A38" s="124"/>
      <c r="B38" s="108"/>
      <c r="C38" s="108"/>
      <c r="D38" s="108" t="str">
        <f>整体支出自评表2020!E31</f>
        <v>网上党校参考信息发布完成率</v>
      </c>
      <c r="E38" s="108"/>
      <c r="F38" s="108"/>
      <c r="G38" s="96">
        <f>整体支出自评表2020!G31</f>
        <v>1</v>
      </c>
      <c r="H38" s="122">
        <f>整体支出自评表2020!H31</f>
        <v>1</v>
      </c>
      <c r="I38" s="122"/>
      <c r="J38" s="94">
        <f>整体支出自评表2020!K31</f>
        <v>2</v>
      </c>
    </row>
    <row r="39" spans="1:10" s="43" customFormat="1" ht="28.95" customHeight="1">
      <c r="A39" s="124"/>
      <c r="B39" s="108"/>
      <c r="C39" s="108"/>
      <c r="D39" s="108" t="str">
        <f>整体支出自评表2020!E32</f>
        <v>党校教职工体检完成率</v>
      </c>
      <c r="E39" s="108"/>
      <c r="F39" s="108"/>
      <c r="G39" s="96" t="str">
        <f>整体支出自评表2020!G32</f>
        <v>1次</v>
      </c>
      <c r="H39" s="122" t="str">
        <f>整体支出自评表2020!H32</f>
        <v>1次</v>
      </c>
      <c r="I39" s="122"/>
      <c r="J39" s="94">
        <f>整体支出自评表2020!K32</f>
        <v>2</v>
      </c>
    </row>
    <row r="40" spans="1:10" s="43" customFormat="1" ht="28.95" customHeight="1">
      <c r="A40" s="124"/>
      <c r="B40" s="108"/>
      <c r="C40" s="108"/>
      <c r="D40" s="108" t="str">
        <f>整体支出自评表2020!E33</f>
        <v>室外埋地供水管道理顺工程完成率</v>
      </c>
      <c r="E40" s="108"/>
      <c r="F40" s="108"/>
      <c r="G40" s="96">
        <f>整体支出自评表2020!G33</f>
        <v>1</v>
      </c>
      <c r="H40" s="122">
        <f>整体支出自评表2020!H33</f>
        <v>1</v>
      </c>
      <c r="I40" s="122"/>
      <c r="J40" s="94">
        <f>整体支出自评表2020!K33</f>
        <v>2</v>
      </c>
    </row>
    <row r="41" spans="1:10" s="43" customFormat="1" ht="28.95" customHeight="1">
      <c r="A41" s="124"/>
      <c r="B41" s="108"/>
      <c r="C41" s="108"/>
      <c r="D41" s="108" t="str">
        <f>整体支出自评表2020!E34</f>
        <v>办公设备采购完成率</v>
      </c>
      <c r="E41" s="108"/>
      <c r="F41" s="108"/>
      <c r="G41" s="96">
        <f>整体支出自评表2020!G34</f>
        <v>1</v>
      </c>
      <c r="H41" s="122">
        <f>整体支出自评表2020!H34</f>
        <v>1</v>
      </c>
      <c r="I41" s="122"/>
      <c r="J41" s="94">
        <f>整体支出自评表2020!K34</f>
        <v>1</v>
      </c>
    </row>
    <row r="42" spans="1:10" s="43" customFormat="1" ht="28.95" customHeight="1">
      <c r="A42" s="124"/>
      <c r="B42" s="108"/>
      <c r="C42" s="108"/>
      <c r="D42" s="108" t="str">
        <f>整体支出自评表2020!E35</f>
        <v>法律顾问聘请完成率</v>
      </c>
      <c r="E42" s="108"/>
      <c r="F42" s="108"/>
      <c r="G42" s="96">
        <f>整体支出自评表2020!G35</f>
        <v>1</v>
      </c>
      <c r="H42" s="122">
        <f>整体支出自评表2020!H35</f>
        <v>1</v>
      </c>
      <c r="I42" s="122"/>
      <c r="J42" s="94">
        <f>整体支出自评表2020!K35</f>
        <v>1</v>
      </c>
    </row>
    <row r="43" spans="1:10" s="43" customFormat="1" ht="28.95" customHeight="1">
      <c r="A43" s="124"/>
      <c r="B43" s="108"/>
      <c r="C43" s="94" t="str">
        <f>整体支出自评表2020!C36</f>
        <v>质量指标</v>
      </c>
      <c r="D43" s="108" t="str">
        <f>整体支出自评表2020!E36</f>
        <v>项目质量可控性</v>
      </c>
      <c r="E43" s="108"/>
      <c r="F43" s="108"/>
      <c r="G43" s="94" t="str">
        <f>整体支出自评表2020!G36</f>
        <v>完成</v>
      </c>
      <c r="H43" s="108" t="str">
        <f>整体支出自评表2020!H36</f>
        <v>完成</v>
      </c>
      <c r="I43" s="108"/>
      <c r="J43" s="94">
        <f>整体支出自评表2020!K36</f>
        <v>1</v>
      </c>
    </row>
    <row r="44" spans="1:10" s="43" customFormat="1" ht="28.95" customHeight="1">
      <c r="A44" s="124"/>
      <c r="B44" s="108"/>
      <c r="C44" s="94" t="str">
        <f>整体支出自评表2020!C37</f>
        <v>成本指标</v>
      </c>
      <c r="D44" s="108" t="str">
        <f>整体支出自评表2020!E37</f>
        <v>成本控制偏差率</v>
      </c>
      <c r="E44" s="108"/>
      <c r="F44" s="108"/>
      <c r="G44" s="96" t="str">
        <f>整体支出自评表2020!G37</f>
        <v>≤10%</v>
      </c>
      <c r="H44" s="122">
        <f>整体支出自评表2020!H37</f>
        <v>0</v>
      </c>
      <c r="I44" s="122"/>
      <c r="J44" s="94">
        <f>整体支出自评表2020!K37</f>
        <v>1</v>
      </c>
    </row>
    <row r="45" spans="1:10" s="43" customFormat="1" ht="28.95" customHeight="1">
      <c r="A45" s="124"/>
      <c r="B45" s="108"/>
      <c r="C45" s="94" t="str">
        <f>整体支出自评表2020!C38</f>
        <v>时效指标</v>
      </c>
      <c r="D45" s="108" t="str">
        <f>整体支出自评表2020!E38</f>
        <v>完成及时率</v>
      </c>
      <c r="E45" s="108"/>
      <c r="F45" s="108"/>
      <c r="G45" s="96">
        <f>整体支出自评表2020!G38</f>
        <v>1</v>
      </c>
      <c r="H45" s="122">
        <f>整体支出自评表2020!H38</f>
        <v>1</v>
      </c>
      <c r="I45" s="122"/>
      <c r="J45" s="94">
        <f>整体支出自评表2020!K38</f>
        <v>1</v>
      </c>
    </row>
    <row r="46" spans="1:10" s="43" customFormat="1" ht="28.95" customHeight="1">
      <c r="A46" s="124"/>
      <c r="B46" s="108" t="s">
        <v>74</v>
      </c>
      <c r="C46" s="123" t="s">
        <v>257</v>
      </c>
      <c r="D46" s="108" t="str">
        <f>整体支出自评表2020!E39</f>
        <v>有效保障部门正常运行</v>
      </c>
      <c r="E46" s="108"/>
      <c r="F46" s="108"/>
      <c r="G46" s="102" t="str">
        <f>整体支出自评表2020!G39</f>
        <v>正常
运转</v>
      </c>
      <c r="H46" s="114" t="str">
        <f>整体支出自评表2020!H39</f>
        <v>正常
运转</v>
      </c>
      <c r="I46" s="114"/>
      <c r="J46" s="94">
        <f>整体支出自评表2020!K39</f>
        <v>2</v>
      </c>
    </row>
    <row r="47" spans="1:10" s="43" customFormat="1" ht="28.95" customHeight="1">
      <c r="A47" s="124"/>
      <c r="B47" s="108"/>
      <c r="C47" s="124"/>
      <c r="D47" s="108" t="str">
        <f>整体支出自评表2020!E40</f>
        <v>突发安全事件处置及时情况</v>
      </c>
      <c r="E47" s="108"/>
      <c r="F47" s="108"/>
      <c r="G47" s="102" t="str">
        <f>整体支出自评表2020!G40</f>
        <v>及时</v>
      </c>
      <c r="H47" s="114" t="str">
        <f>整体支出自评表2020!H40</f>
        <v>及时</v>
      </c>
      <c r="I47" s="114"/>
      <c r="J47" s="94">
        <f>整体支出自评表2020!K40</f>
        <v>3</v>
      </c>
    </row>
    <row r="48" spans="1:10" s="43" customFormat="1" ht="28.95" customHeight="1">
      <c r="A48" s="124"/>
      <c r="B48" s="108"/>
      <c r="C48" s="125"/>
      <c r="D48" s="108" t="str">
        <f>整体支出自评表2020!E41</f>
        <v>基层干部教育培训落实情况</v>
      </c>
      <c r="E48" s="108"/>
      <c r="F48" s="108"/>
      <c r="G48" s="102" t="str">
        <f>整体支出自评表2020!G41</f>
        <v>落实</v>
      </c>
      <c r="H48" s="114" t="str">
        <f>整体支出自评表2020!H41</f>
        <v>落实</v>
      </c>
      <c r="I48" s="114"/>
      <c r="J48" s="94">
        <f>整体支出自评表2020!K41</f>
        <v>3</v>
      </c>
    </row>
    <row r="49" spans="1:10" s="43" customFormat="1" ht="28.95" customHeight="1">
      <c r="A49" s="125"/>
      <c r="B49" s="108"/>
      <c r="C49" s="94" t="s">
        <v>75</v>
      </c>
      <c r="D49" s="108" t="str">
        <f>整体支出自评表2020!E42</f>
        <v>服务对象满意度</v>
      </c>
      <c r="E49" s="108"/>
      <c r="F49" s="108"/>
      <c r="G49" s="96" t="str">
        <f>整体支出自评表2020!G42</f>
        <v>≥90%</v>
      </c>
      <c r="H49" s="122">
        <f>整体支出自评表2020!H42</f>
        <v>1</v>
      </c>
      <c r="I49" s="122"/>
      <c r="J49" s="94">
        <f>整体支出自评表2020!K42</f>
        <v>5</v>
      </c>
    </row>
    <row r="50" spans="1:10" s="43" customFormat="1" ht="21" customHeight="1">
      <c r="A50" s="94" t="s">
        <v>76</v>
      </c>
      <c r="B50" s="108" t="s">
        <v>258</v>
      </c>
      <c r="C50" s="108"/>
      <c r="D50" s="108"/>
      <c r="E50" s="108"/>
      <c r="F50" s="108"/>
      <c r="G50" s="108"/>
      <c r="H50" s="108"/>
      <c r="I50" s="108"/>
      <c r="J50" s="108"/>
    </row>
    <row r="51" spans="1:10" s="43" customFormat="1" ht="82.95" customHeight="1">
      <c r="A51" s="108" t="s">
        <v>83</v>
      </c>
      <c r="B51" s="108"/>
      <c r="C51" s="104"/>
      <c r="D51" s="118"/>
      <c r="E51" s="118"/>
      <c r="F51" s="118"/>
      <c r="G51" s="118"/>
      <c r="H51" s="118"/>
      <c r="I51" s="118"/>
      <c r="J51" s="105"/>
    </row>
    <row r="52" spans="1:10" s="43" customFormat="1" ht="82.95" customHeight="1">
      <c r="A52" s="108" t="s">
        <v>84</v>
      </c>
      <c r="B52" s="108"/>
      <c r="C52" s="109"/>
      <c r="D52" s="109"/>
      <c r="E52" s="109"/>
      <c r="F52" s="109"/>
      <c r="G52" s="109"/>
      <c r="H52" s="109"/>
      <c r="I52" s="109"/>
      <c r="J52" s="109"/>
    </row>
    <row r="53" spans="1:10" s="43" customFormat="1" ht="128.55000000000001" customHeight="1">
      <c r="A53" s="103" t="s">
        <v>85</v>
      </c>
      <c r="B53" s="103"/>
      <c r="C53" s="103"/>
      <c r="D53" s="103"/>
      <c r="E53" s="103"/>
      <c r="F53" s="103"/>
      <c r="G53" s="103"/>
      <c r="H53" s="103"/>
      <c r="I53" s="103"/>
      <c r="J53" s="103"/>
    </row>
    <row r="54" spans="1:10" s="70" customFormat="1" ht="12"/>
    <row r="55" spans="1:10" s="70" customFormat="1" ht="12">
      <c r="A55" s="71"/>
    </row>
    <row r="56" spans="1:10" s="70" customFormat="1" ht="12">
      <c r="A56" s="71"/>
    </row>
    <row r="57" spans="1:10" s="70" customFormat="1" ht="12">
      <c r="A57" s="71"/>
    </row>
    <row r="58" spans="1:10" s="70" customFormat="1" ht="12">
      <c r="A58" s="71"/>
    </row>
  </sheetData>
  <mergeCells count="117">
    <mergeCell ref="H47:I47"/>
    <mergeCell ref="H38:I38"/>
    <mergeCell ref="D37:F37"/>
    <mergeCell ref="H37:I37"/>
    <mergeCell ref="H48:I48"/>
    <mergeCell ref="H49:I49"/>
    <mergeCell ref="D48:F48"/>
    <mergeCell ref="D49:F49"/>
    <mergeCell ref="B46:B49"/>
    <mergeCell ref="B37:B45"/>
    <mergeCell ref="C37:C42"/>
    <mergeCell ref="C46:C48"/>
    <mergeCell ref="D43:F43"/>
    <mergeCell ref="D44:F44"/>
    <mergeCell ref="D45:F45"/>
    <mergeCell ref="D46:F46"/>
    <mergeCell ref="D47:F47"/>
    <mergeCell ref="D38:F38"/>
    <mergeCell ref="D39:F39"/>
    <mergeCell ref="D40:F40"/>
    <mergeCell ref="D41:F41"/>
    <mergeCell ref="D42:F42"/>
    <mergeCell ref="H43:I43"/>
    <mergeCell ref="H44:I44"/>
    <mergeCell ref="H45:I45"/>
    <mergeCell ref="H46:I46"/>
    <mergeCell ref="H30:I30"/>
    <mergeCell ref="D31:F31"/>
    <mergeCell ref="H31:I31"/>
    <mergeCell ref="D36:F36"/>
    <mergeCell ref="H36:I36"/>
    <mergeCell ref="C25:C27"/>
    <mergeCell ref="B25:B31"/>
    <mergeCell ref="B32:B34"/>
    <mergeCell ref="A35:B35"/>
    <mergeCell ref="C35:J35"/>
    <mergeCell ref="H18:I18"/>
    <mergeCell ref="H19:I19"/>
    <mergeCell ref="H20:I20"/>
    <mergeCell ref="D20:F20"/>
    <mergeCell ref="H39:I39"/>
    <mergeCell ref="H40:I40"/>
    <mergeCell ref="H41:I41"/>
    <mergeCell ref="H42:I42"/>
    <mergeCell ref="A24:A34"/>
    <mergeCell ref="A36:A49"/>
    <mergeCell ref="C32:C33"/>
    <mergeCell ref="D32:F32"/>
    <mergeCell ref="H32:I32"/>
    <mergeCell ref="D33:F33"/>
    <mergeCell ref="H33:I33"/>
    <mergeCell ref="D34:F34"/>
    <mergeCell ref="H34:I34"/>
    <mergeCell ref="D24:F24"/>
    <mergeCell ref="H24:I24"/>
    <mergeCell ref="D25:F25"/>
    <mergeCell ref="H25:I25"/>
    <mergeCell ref="D26:F26"/>
    <mergeCell ref="C28:C29"/>
    <mergeCell ref="D30:F30"/>
    <mergeCell ref="A5:B5"/>
    <mergeCell ref="C5:J5"/>
    <mergeCell ref="A6:B6"/>
    <mergeCell ref="C6:E6"/>
    <mergeCell ref="F6:H6"/>
    <mergeCell ref="I6:J6"/>
    <mergeCell ref="H7:J7"/>
    <mergeCell ref="E8:F8"/>
    <mergeCell ref="H8:J8"/>
    <mergeCell ref="A2:J2"/>
    <mergeCell ref="E7:F7"/>
    <mergeCell ref="C51:J51"/>
    <mergeCell ref="H26:I26"/>
    <mergeCell ref="D27:F27"/>
    <mergeCell ref="H28:I28"/>
    <mergeCell ref="D29:F29"/>
    <mergeCell ref="H29:I29"/>
    <mergeCell ref="A10:A22"/>
    <mergeCell ref="D10:F10"/>
    <mergeCell ref="H10:I10"/>
    <mergeCell ref="D11:F11"/>
    <mergeCell ref="H11:I11"/>
    <mergeCell ref="D12:F12"/>
    <mergeCell ref="H12:I12"/>
    <mergeCell ref="A9:B9"/>
    <mergeCell ref="C9:J9"/>
    <mergeCell ref="H13:I13"/>
    <mergeCell ref="D14:F14"/>
    <mergeCell ref="D15:F15"/>
    <mergeCell ref="D16:F16"/>
    <mergeCell ref="D17:F17"/>
    <mergeCell ref="D18:F18"/>
    <mergeCell ref="D19:F19"/>
    <mergeCell ref="A53:J53"/>
    <mergeCell ref="A7:B8"/>
    <mergeCell ref="A52:B52"/>
    <mergeCell ref="C52:J52"/>
    <mergeCell ref="A23:B23"/>
    <mergeCell ref="C23:J23"/>
    <mergeCell ref="B50:J50"/>
    <mergeCell ref="A51:B51"/>
    <mergeCell ref="H27:I27"/>
    <mergeCell ref="D28:F28"/>
    <mergeCell ref="D13:F13"/>
    <mergeCell ref="H14:I14"/>
    <mergeCell ref="H15:I15"/>
    <mergeCell ref="D21:F21"/>
    <mergeCell ref="D22:F22"/>
    <mergeCell ref="H21:I21"/>
    <mergeCell ref="H22:I22"/>
    <mergeCell ref="B19:B22"/>
    <mergeCell ref="C19:C20"/>
    <mergeCell ref="B11:B18"/>
    <mergeCell ref="C11:C14"/>
    <mergeCell ref="C15:C16"/>
    <mergeCell ref="H16:I16"/>
    <mergeCell ref="H17:I17"/>
  </mergeCells>
  <phoneticPr fontId="7"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sheetPr>
    <tabColor rgb="FFFFC000"/>
    <pageSetUpPr fitToPage="1"/>
  </sheetPr>
  <dimension ref="A1:R56"/>
  <sheetViews>
    <sheetView zoomScale="80" zoomScaleNormal="80" zoomScaleSheetLayoutView="90" workbookViewId="0">
      <pane xSplit="4" ySplit="3" topLeftCell="E4" activePane="bottomRight" state="frozen"/>
      <selection pane="topRight"/>
      <selection pane="bottomLeft"/>
      <selection pane="bottomRight" activeCell="J6" sqref="J6"/>
    </sheetView>
  </sheetViews>
  <sheetFormatPr defaultColWidth="9" defaultRowHeight="15.6"/>
  <cols>
    <col min="1" max="1" width="4.44140625" style="9" customWidth="1"/>
    <col min="2" max="2" width="4.6640625" style="9" customWidth="1"/>
    <col min="3" max="3" width="4.5546875" style="5" customWidth="1"/>
    <col min="4" max="4" width="5.109375" style="10" customWidth="1"/>
    <col min="5" max="5" width="9.21875" style="11" customWidth="1"/>
    <col min="6" max="6" width="4.5546875" style="10" customWidth="1"/>
    <col min="7" max="8" width="5.77734375" style="10" customWidth="1"/>
    <col min="9" max="9" width="21.6640625" style="5" customWidth="1"/>
    <col min="10" max="10" width="19.44140625" style="12" customWidth="1"/>
    <col min="11" max="11" width="5.109375" style="1" customWidth="1"/>
    <col min="12" max="12" width="31.44140625" style="13" customWidth="1"/>
    <col min="13" max="13" width="23.77734375" style="12" customWidth="1"/>
    <col min="14" max="14" width="13.33203125" style="13" customWidth="1"/>
    <col min="15" max="16384" width="9" style="12"/>
  </cols>
  <sheetData>
    <row r="1" spans="1:17" s="5" customFormat="1" ht="15.75" customHeight="1">
      <c r="A1" s="14" t="s">
        <v>0</v>
      </c>
      <c r="B1" s="9"/>
      <c r="D1" s="10"/>
      <c r="E1" s="11"/>
      <c r="F1" s="10"/>
      <c r="G1" s="10"/>
      <c r="H1" s="10"/>
      <c r="J1" s="16"/>
      <c r="K1" s="10"/>
      <c r="L1" s="17"/>
      <c r="N1" s="18"/>
    </row>
    <row r="2" spans="1:17" ht="39" customHeight="1">
      <c r="A2" s="142" t="s">
        <v>60</v>
      </c>
      <c r="B2" s="142"/>
      <c r="C2" s="142"/>
      <c r="D2" s="142"/>
      <c r="E2" s="142"/>
      <c r="F2" s="142"/>
      <c r="G2" s="142"/>
      <c r="H2" s="142"/>
      <c r="I2" s="142"/>
      <c r="J2" s="142"/>
      <c r="K2" s="142"/>
      <c r="L2" s="142"/>
      <c r="M2" s="142"/>
      <c r="N2" s="142"/>
    </row>
    <row r="3" spans="1:17" s="6" customFormat="1" ht="37.5" customHeight="1">
      <c r="A3" s="2" t="s">
        <v>1</v>
      </c>
      <c r="B3" s="2" t="s">
        <v>2</v>
      </c>
      <c r="C3" s="2" t="s">
        <v>3</v>
      </c>
      <c r="D3" s="2" t="s">
        <v>2</v>
      </c>
      <c r="E3" s="2" t="s">
        <v>4</v>
      </c>
      <c r="F3" s="2" t="s">
        <v>2</v>
      </c>
      <c r="G3" s="2" t="s">
        <v>5</v>
      </c>
      <c r="H3" s="2" t="s">
        <v>6</v>
      </c>
      <c r="I3" s="2" t="s">
        <v>7</v>
      </c>
      <c r="J3" s="2" t="s">
        <v>8</v>
      </c>
      <c r="K3" s="2" t="s">
        <v>9</v>
      </c>
      <c r="L3" s="2" t="s">
        <v>10</v>
      </c>
      <c r="M3" s="2" t="s">
        <v>11</v>
      </c>
      <c r="N3" s="2" t="s">
        <v>12</v>
      </c>
    </row>
    <row r="4" spans="1:17" s="6" customFormat="1" ht="88.05" customHeight="1">
      <c r="A4" s="42" t="s">
        <v>13</v>
      </c>
      <c r="B4" s="42">
        <v>20</v>
      </c>
      <c r="C4" s="42" t="s">
        <v>20</v>
      </c>
      <c r="D4" s="42">
        <v>20</v>
      </c>
      <c r="E4" s="19" t="s">
        <v>19</v>
      </c>
      <c r="F4" s="42">
        <v>20</v>
      </c>
      <c r="G4" s="46" t="s">
        <v>88</v>
      </c>
      <c r="H4" s="46" t="s">
        <v>88</v>
      </c>
      <c r="I4" s="23" t="s">
        <v>14</v>
      </c>
      <c r="J4" s="19" t="s">
        <v>45</v>
      </c>
      <c r="K4" s="41">
        <v>20</v>
      </c>
      <c r="L4" s="19" t="s">
        <v>94</v>
      </c>
      <c r="M4" s="19" t="s">
        <v>89</v>
      </c>
      <c r="N4" s="3" t="s">
        <v>90</v>
      </c>
      <c r="P4" s="88">
        <f>F4-K4</f>
        <v>0</v>
      </c>
    </row>
    <row r="5" spans="1:17" s="6" customFormat="1" ht="21" customHeight="1">
      <c r="A5" s="47" t="s">
        <v>91</v>
      </c>
      <c r="B5" s="44"/>
      <c r="C5" s="44"/>
      <c r="D5" s="44"/>
      <c r="E5" s="44"/>
      <c r="F5" s="44"/>
      <c r="G5" s="44"/>
      <c r="H5" s="44"/>
      <c r="I5" s="44"/>
      <c r="J5" s="44"/>
      <c r="K5" s="44"/>
      <c r="L5" s="44"/>
      <c r="M5" s="44"/>
      <c r="N5" s="45"/>
      <c r="O5" s="48"/>
      <c r="P5" s="88">
        <f t="shared" ref="P5:P42" si="0">F5-K5</f>
        <v>0</v>
      </c>
    </row>
    <row r="6" spans="1:17" s="49" customFormat="1" ht="67.05" customHeight="1">
      <c r="A6" s="139" t="s">
        <v>24</v>
      </c>
      <c r="B6" s="127">
        <v>14</v>
      </c>
      <c r="C6" s="129" t="s">
        <v>25</v>
      </c>
      <c r="D6" s="129">
        <v>8</v>
      </c>
      <c r="E6" s="19" t="s">
        <v>92</v>
      </c>
      <c r="F6" s="42">
        <v>2</v>
      </c>
      <c r="G6" s="79" t="s">
        <v>208</v>
      </c>
      <c r="H6" s="79" t="s">
        <v>208</v>
      </c>
      <c r="I6" s="19" t="s">
        <v>93</v>
      </c>
      <c r="J6" s="19" t="s">
        <v>151</v>
      </c>
      <c r="K6" s="66">
        <v>2</v>
      </c>
      <c r="L6" s="72" t="s">
        <v>207</v>
      </c>
      <c r="M6" s="19" t="s">
        <v>107</v>
      </c>
      <c r="N6" s="3" t="s">
        <v>23</v>
      </c>
      <c r="P6" s="88">
        <f t="shared" si="0"/>
        <v>0</v>
      </c>
      <c r="Q6" s="65"/>
    </row>
    <row r="7" spans="1:17" s="49" customFormat="1" ht="43.2">
      <c r="A7" s="140"/>
      <c r="B7" s="128"/>
      <c r="C7" s="129"/>
      <c r="D7" s="129"/>
      <c r="E7" s="19" t="s">
        <v>95</v>
      </c>
      <c r="F7" s="42">
        <v>2</v>
      </c>
      <c r="G7" s="4" t="s">
        <v>209</v>
      </c>
      <c r="H7" s="4" t="s">
        <v>209</v>
      </c>
      <c r="I7" s="19" t="s">
        <v>96</v>
      </c>
      <c r="J7" s="19" t="s">
        <v>152</v>
      </c>
      <c r="K7" s="42">
        <v>2</v>
      </c>
      <c r="L7" s="72" t="s">
        <v>210</v>
      </c>
      <c r="M7" s="19" t="s">
        <v>108</v>
      </c>
      <c r="N7" s="66" t="s">
        <v>15</v>
      </c>
      <c r="O7" s="6"/>
      <c r="P7" s="88">
        <f t="shared" si="0"/>
        <v>0</v>
      </c>
      <c r="Q7" s="65"/>
    </row>
    <row r="8" spans="1:17" s="49" customFormat="1" ht="54">
      <c r="A8" s="140"/>
      <c r="B8" s="128"/>
      <c r="C8" s="129"/>
      <c r="D8" s="129"/>
      <c r="E8" s="19" t="s">
        <v>234</v>
      </c>
      <c r="F8" s="42">
        <v>2</v>
      </c>
      <c r="G8" s="25">
        <v>1</v>
      </c>
      <c r="H8" s="25">
        <v>1</v>
      </c>
      <c r="I8" s="19" t="s">
        <v>235</v>
      </c>
      <c r="J8" s="19" t="s">
        <v>153</v>
      </c>
      <c r="K8" s="42">
        <v>2</v>
      </c>
      <c r="L8" s="72" t="s">
        <v>237</v>
      </c>
      <c r="M8" s="19" t="s">
        <v>105</v>
      </c>
      <c r="N8" s="66" t="s">
        <v>15</v>
      </c>
      <c r="O8" s="6"/>
      <c r="P8" s="88">
        <f t="shared" si="0"/>
        <v>0</v>
      </c>
      <c r="Q8" s="65"/>
    </row>
    <row r="9" spans="1:17" s="49" customFormat="1" ht="52.5" customHeight="1">
      <c r="A9" s="140"/>
      <c r="B9" s="128"/>
      <c r="C9" s="129"/>
      <c r="D9" s="129"/>
      <c r="E9" s="19" t="s">
        <v>233</v>
      </c>
      <c r="F9" s="42">
        <v>2</v>
      </c>
      <c r="G9" s="25">
        <v>1</v>
      </c>
      <c r="H9" s="25">
        <v>1</v>
      </c>
      <c r="I9" s="19" t="s">
        <v>236</v>
      </c>
      <c r="J9" s="19" t="s">
        <v>154</v>
      </c>
      <c r="K9" s="42">
        <v>2</v>
      </c>
      <c r="L9" s="19" t="s">
        <v>238</v>
      </c>
      <c r="M9" s="19" t="s">
        <v>109</v>
      </c>
      <c r="N9" s="66" t="s">
        <v>15</v>
      </c>
      <c r="P9" s="88">
        <f t="shared" si="0"/>
        <v>0</v>
      </c>
    </row>
    <row r="10" spans="1:17" s="49" customFormat="1" ht="55.5" customHeight="1">
      <c r="A10" s="140"/>
      <c r="B10" s="128"/>
      <c r="C10" s="128" t="s">
        <v>26</v>
      </c>
      <c r="D10" s="128">
        <v>2</v>
      </c>
      <c r="E10" s="61" t="s">
        <v>102</v>
      </c>
      <c r="F10" s="66">
        <v>1</v>
      </c>
      <c r="G10" s="50">
        <v>1</v>
      </c>
      <c r="H10" s="25">
        <v>1</v>
      </c>
      <c r="I10" s="19" t="s">
        <v>127</v>
      </c>
      <c r="J10" s="19" t="s">
        <v>103</v>
      </c>
      <c r="K10" s="66">
        <v>1</v>
      </c>
      <c r="L10" s="19" t="s">
        <v>104</v>
      </c>
      <c r="M10" s="19" t="s">
        <v>106</v>
      </c>
      <c r="N10" s="66" t="s">
        <v>23</v>
      </c>
      <c r="P10" s="88">
        <f t="shared" si="0"/>
        <v>0</v>
      </c>
    </row>
    <row r="11" spans="1:17" s="49" customFormat="1" ht="48" customHeight="1">
      <c r="A11" s="140"/>
      <c r="B11" s="128"/>
      <c r="C11" s="134"/>
      <c r="D11" s="134"/>
      <c r="E11" s="61" t="s">
        <v>131</v>
      </c>
      <c r="F11" s="66">
        <v>1</v>
      </c>
      <c r="G11" s="50" t="s">
        <v>87</v>
      </c>
      <c r="H11" s="25" t="s">
        <v>87</v>
      </c>
      <c r="I11" s="19" t="s">
        <v>132</v>
      </c>
      <c r="J11" s="19" t="s">
        <v>134</v>
      </c>
      <c r="K11" s="66">
        <v>1</v>
      </c>
      <c r="L11" s="19" t="s">
        <v>133</v>
      </c>
      <c r="M11" s="19" t="s">
        <v>106</v>
      </c>
      <c r="N11" s="66" t="s">
        <v>23</v>
      </c>
      <c r="P11" s="88">
        <f t="shared" si="0"/>
        <v>0</v>
      </c>
    </row>
    <row r="12" spans="1:17" s="49" customFormat="1" ht="75.599999999999994" customHeight="1">
      <c r="A12" s="140"/>
      <c r="B12" s="128"/>
      <c r="C12" s="66" t="s">
        <v>27</v>
      </c>
      <c r="D12" s="66">
        <v>2</v>
      </c>
      <c r="E12" s="19" t="s">
        <v>46</v>
      </c>
      <c r="F12" s="66">
        <v>2</v>
      </c>
      <c r="G12" s="25">
        <v>1</v>
      </c>
      <c r="H12" s="25">
        <v>1</v>
      </c>
      <c r="I12" s="19" t="s">
        <v>184</v>
      </c>
      <c r="J12" s="19" t="s">
        <v>263</v>
      </c>
      <c r="K12" s="66">
        <v>2</v>
      </c>
      <c r="L12" s="19" t="s">
        <v>47</v>
      </c>
      <c r="M12" s="19" t="s">
        <v>136</v>
      </c>
      <c r="N12" s="3" t="s">
        <v>23</v>
      </c>
      <c r="P12" s="88">
        <f t="shared" si="0"/>
        <v>0</v>
      </c>
    </row>
    <row r="13" spans="1:17" s="49" customFormat="1" ht="70.95" customHeight="1">
      <c r="A13" s="141"/>
      <c r="B13" s="134"/>
      <c r="C13" s="80" t="s">
        <v>28</v>
      </c>
      <c r="D13" s="82">
        <v>2</v>
      </c>
      <c r="E13" s="19" t="s">
        <v>48</v>
      </c>
      <c r="F13" s="82">
        <v>2</v>
      </c>
      <c r="G13" s="25" t="s">
        <v>29</v>
      </c>
      <c r="H13" s="51">
        <v>0</v>
      </c>
      <c r="I13" s="24" t="s">
        <v>30</v>
      </c>
      <c r="J13" s="19" t="s">
        <v>53</v>
      </c>
      <c r="K13" s="82">
        <v>2</v>
      </c>
      <c r="L13" s="19" t="s">
        <v>110</v>
      </c>
      <c r="M13" s="19" t="s">
        <v>135</v>
      </c>
      <c r="N13" s="3" t="s">
        <v>222</v>
      </c>
      <c r="P13" s="88">
        <f t="shared" si="0"/>
        <v>0</v>
      </c>
    </row>
    <row r="14" spans="1:17" s="49" customFormat="1" ht="64.8">
      <c r="A14" s="139" t="s">
        <v>31</v>
      </c>
      <c r="B14" s="135">
        <v>14</v>
      </c>
      <c r="C14" s="129" t="s">
        <v>32</v>
      </c>
      <c r="D14" s="129">
        <v>6</v>
      </c>
      <c r="E14" s="19" t="s">
        <v>220</v>
      </c>
      <c r="F14" s="80">
        <v>3</v>
      </c>
      <c r="G14" s="4" t="s">
        <v>219</v>
      </c>
      <c r="H14" s="4" t="s">
        <v>219</v>
      </c>
      <c r="I14" s="60" t="s">
        <v>221</v>
      </c>
      <c r="J14" s="15" t="s">
        <v>260</v>
      </c>
      <c r="K14" s="80">
        <v>3</v>
      </c>
      <c r="L14" s="19" t="s">
        <v>239</v>
      </c>
      <c r="M14" s="19" t="s">
        <v>223</v>
      </c>
      <c r="N14" s="3" t="s">
        <v>57</v>
      </c>
      <c r="P14" s="88">
        <f t="shared" si="0"/>
        <v>0</v>
      </c>
    </row>
    <row r="15" spans="1:17" s="49" customFormat="1" ht="64.8">
      <c r="A15" s="140"/>
      <c r="B15" s="136"/>
      <c r="C15" s="129"/>
      <c r="D15" s="129"/>
      <c r="E15" s="19" t="s">
        <v>226</v>
      </c>
      <c r="F15" s="80">
        <v>3</v>
      </c>
      <c r="G15" s="4" t="s">
        <v>219</v>
      </c>
      <c r="H15" s="4" t="s">
        <v>219</v>
      </c>
      <c r="I15" s="60" t="s">
        <v>227</v>
      </c>
      <c r="J15" s="15" t="s">
        <v>260</v>
      </c>
      <c r="K15" s="80">
        <v>3</v>
      </c>
      <c r="L15" s="19" t="s">
        <v>240</v>
      </c>
      <c r="M15" s="19" t="s">
        <v>223</v>
      </c>
      <c r="N15" s="3" t="s">
        <v>57</v>
      </c>
      <c r="P15" s="88">
        <f t="shared" si="0"/>
        <v>0</v>
      </c>
    </row>
    <row r="16" spans="1:17" s="49" customFormat="1" ht="79.8" customHeight="1">
      <c r="A16" s="140"/>
      <c r="B16" s="136"/>
      <c r="C16" s="66" t="s">
        <v>97</v>
      </c>
      <c r="D16" s="66">
        <v>3</v>
      </c>
      <c r="E16" s="3" t="s">
        <v>101</v>
      </c>
      <c r="F16" s="67">
        <v>3</v>
      </c>
      <c r="G16" s="84" t="s">
        <v>188</v>
      </c>
      <c r="H16" s="84" t="s">
        <v>188</v>
      </c>
      <c r="I16" s="15" t="s">
        <v>98</v>
      </c>
      <c r="J16" s="19" t="s">
        <v>229</v>
      </c>
      <c r="K16" s="67">
        <v>3</v>
      </c>
      <c r="L16" s="19" t="s">
        <v>99</v>
      </c>
      <c r="M16" s="19" t="s">
        <v>100</v>
      </c>
      <c r="N16" s="3" t="s">
        <v>49</v>
      </c>
      <c r="P16" s="88">
        <f t="shared" si="0"/>
        <v>0</v>
      </c>
    </row>
    <row r="17" spans="1:16" s="49" customFormat="1" ht="72.599999999999994" customHeight="1">
      <c r="A17" s="141"/>
      <c r="B17" s="137"/>
      <c r="C17" s="78" t="s">
        <v>43</v>
      </c>
      <c r="D17" s="78">
        <v>5</v>
      </c>
      <c r="E17" s="55" t="s">
        <v>187</v>
      </c>
      <c r="F17" s="77">
        <v>5</v>
      </c>
      <c r="G17" s="25">
        <v>0.9</v>
      </c>
      <c r="H17" s="25">
        <v>0.96</v>
      </c>
      <c r="I17" s="23" t="s">
        <v>18</v>
      </c>
      <c r="J17" s="19" t="s">
        <v>230</v>
      </c>
      <c r="K17" s="77">
        <v>5</v>
      </c>
      <c r="L17" s="19" t="s">
        <v>189</v>
      </c>
      <c r="M17" s="19" t="s">
        <v>190</v>
      </c>
      <c r="N17" s="3" t="s">
        <v>23</v>
      </c>
      <c r="P17" s="88">
        <f t="shared" si="0"/>
        <v>0</v>
      </c>
    </row>
    <row r="18" spans="1:16" s="6" customFormat="1" ht="33" customHeight="1">
      <c r="A18" s="47" t="s">
        <v>111</v>
      </c>
      <c r="B18" s="44"/>
      <c r="C18" s="44"/>
      <c r="D18" s="44"/>
      <c r="E18" s="44"/>
      <c r="F18" s="44"/>
      <c r="G18" s="44"/>
      <c r="H18" s="44"/>
      <c r="I18" s="44"/>
      <c r="J18" s="44"/>
      <c r="K18" s="44"/>
      <c r="L18" s="44"/>
      <c r="M18" s="44"/>
      <c r="N18" s="45"/>
      <c r="P18" s="88">
        <f t="shared" si="0"/>
        <v>0</v>
      </c>
    </row>
    <row r="19" spans="1:16" s="53" customFormat="1" ht="81.45" customHeight="1">
      <c r="A19" s="138" t="s">
        <v>21</v>
      </c>
      <c r="B19" s="138">
        <v>13</v>
      </c>
      <c r="C19" s="131" t="s">
        <v>22</v>
      </c>
      <c r="D19" s="131">
        <v>7</v>
      </c>
      <c r="E19" s="55" t="s">
        <v>112</v>
      </c>
      <c r="F19" s="73">
        <v>2</v>
      </c>
      <c r="G19" s="54" t="s">
        <v>113</v>
      </c>
      <c r="H19" s="54" t="s">
        <v>113</v>
      </c>
      <c r="I19" s="19" t="s">
        <v>114</v>
      </c>
      <c r="J19" s="55" t="s">
        <v>155</v>
      </c>
      <c r="K19" s="73">
        <v>2</v>
      </c>
      <c r="L19" s="55" t="s">
        <v>115</v>
      </c>
      <c r="M19" s="19" t="s">
        <v>116</v>
      </c>
      <c r="N19" s="55" t="s">
        <v>23</v>
      </c>
      <c r="O19" s="56"/>
      <c r="P19" s="88">
        <f t="shared" si="0"/>
        <v>0</v>
      </c>
    </row>
    <row r="20" spans="1:16" s="53" customFormat="1" ht="64.8">
      <c r="A20" s="138"/>
      <c r="B20" s="138"/>
      <c r="C20" s="132"/>
      <c r="D20" s="132"/>
      <c r="E20" s="55" t="s">
        <v>117</v>
      </c>
      <c r="F20" s="73">
        <v>2</v>
      </c>
      <c r="G20" s="54" t="s">
        <v>113</v>
      </c>
      <c r="H20" s="54" t="s">
        <v>118</v>
      </c>
      <c r="I20" s="19" t="s">
        <v>119</v>
      </c>
      <c r="J20" s="55" t="s">
        <v>156</v>
      </c>
      <c r="K20" s="73">
        <v>2</v>
      </c>
      <c r="L20" s="55" t="s">
        <v>120</v>
      </c>
      <c r="M20" s="19" t="s">
        <v>116</v>
      </c>
      <c r="N20" s="52" t="s">
        <v>23</v>
      </c>
      <c r="P20" s="88">
        <f t="shared" si="0"/>
        <v>0</v>
      </c>
    </row>
    <row r="21" spans="1:16" s="53" customFormat="1" ht="76.5" customHeight="1">
      <c r="A21" s="138"/>
      <c r="B21" s="138"/>
      <c r="C21" s="132"/>
      <c r="D21" s="132"/>
      <c r="E21" s="55" t="s">
        <v>250</v>
      </c>
      <c r="F21" s="73">
        <v>3</v>
      </c>
      <c r="G21" s="76" t="s">
        <v>121</v>
      </c>
      <c r="H21" s="54" t="s">
        <v>122</v>
      </c>
      <c r="I21" s="19" t="s">
        <v>252</v>
      </c>
      <c r="J21" s="55" t="s">
        <v>251</v>
      </c>
      <c r="K21" s="73">
        <v>3</v>
      </c>
      <c r="L21" s="55" t="s">
        <v>123</v>
      </c>
      <c r="M21" s="19" t="s">
        <v>130</v>
      </c>
      <c r="N21" s="52" t="s">
        <v>23</v>
      </c>
      <c r="P21" s="88">
        <f t="shared" si="0"/>
        <v>0</v>
      </c>
    </row>
    <row r="22" spans="1:16" s="53" customFormat="1" ht="64.8">
      <c r="A22" s="138"/>
      <c r="B22" s="138"/>
      <c r="C22" s="131" t="s">
        <v>33</v>
      </c>
      <c r="D22" s="131">
        <v>4</v>
      </c>
      <c r="E22" s="55" t="s">
        <v>125</v>
      </c>
      <c r="F22" s="73">
        <v>2</v>
      </c>
      <c r="G22" s="76" t="s">
        <v>121</v>
      </c>
      <c r="H22" s="54" t="s">
        <v>126</v>
      </c>
      <c r="I22" s="19" t="s">
        <v>128</v>
      </c>
      <c r="J22" s="55" t="s">
        <v>157</v>
      </c>
      <c r="K22" s="57">
        <v>2</v>
      </c>
      <c r="L22" s="58" t="s">
        <v>129</v>
      </c>
      <c r="M22" s="19" t="s">
        <v>124</v>
      </c>
      <c r="N22" s="58" t="s">
        <v>23</v>
      </c>
      <c r="P22" s="88">
        <f t="shared" si="0"/>
        <v>0</v>
      </c>
    </row>
    <row r="23" spans="1:16" s="53" customFormat="1" ht="54">
      <c r="A23" s="138"/>
      <c r="B23" s="138"/>
      <c r="C23" s="133"/>
      <c r="D23" s="133"/>
      <c r="E23" s="55" t="s">
        <v>138</v>
      </c>
      <c r="F23" s="75">
        <v>2</v>
      </c>
      <c r="G23" s="76" t="s">
        <v>121</v>
      </c>
      <c r="H23" s="76" t="s">
        <v>121</v>
      </c>
      <c r="I23" s="19" t="s">
        <v>139</v>
      </c>
      <c r="J23" s="55" t="s">
        <v>157</v>
      </c>
      <c r="K23" s="57">
        <v>2</v>
      </c>
      <c r="L23" s="58" t="s">
        <v>140</v>
      </c>
      <c r="M23" s="19" t="s">
        <v>137</v>
      </c>
      <c r="N23" s="58" t="s">
        <v>23</v>
      </c>
      <c r="P23" s="88">
        <f t="shared" si="0"/>
        <v>0</v>
      </c>
    </row>
    <row r="24" spans="1:16" s="53" customFormat="1" ht="64.95" customHeight="1">
      <c r="A24" s="138"/>
      <c r="B24" s="138"/>
      <c r="C24" s="83" t="s">
        <v>34</v>
      </c>
      <c r="D24" s="82">
        <v>1</v>
      </c>
      <c r="E24" s="19" t="s">
        <v>48</v>
      </c>
      <c r="F24" s="82">
        <v>1</v>
      </c>
      <c r="G24" s="25" t="s">
        <v>29</v>
      </c>
      <c r="H24" s="51">
        <v>0</v>
      </c>
      <c r="I24" s="24" t="s">
        <v>30</v>
      </c>
      <c r="J24" s="19" t="s">
        <v>216</v>
      </c>
      <c r="K24" s="82">
        <v>1</v>
      </c>
      <c r="L24" s="19" t="s">
        <v>110</v>
      </c>
      <c r="M24" s="19" t="s">
        <v>135</v>
      </c>
      <c r="N24" s="19" t="s">
        <v>23</v>
      </c>
      <c r="P24" s="88">
        <f t="shared" si="0"/>
        <v>0</v>
      </c>
    </row>
    <row r="25" spans="1:16" s="53" customFormat="1" ht="66.45" customHeight="1">
      <c r="A25" s="138"/>
      <c r="B25" s="138"/>
      <c r="C25" s="80" t="s">
        <v>27</v>
      </c>
      <c r="D25" s="80">
        <v>1</v>
      </c>
      <c r="E25" s="19" t="s">
        <v>46</v>
      </c>
      <c r="F25" s="80">
        <v>1</v>
      </c>
      <c r="G25" s="25">
        <v>1</v>
      </c>
      <c r="H25" s="25">
        <v>1</v>
      </c>
      <c r="I25" s="19" t="s">
        <v>182</v>
      </c>
      <c r="J25" s="19" t="s">
        <v>218</v>
      </c>
      <c r="K25" s="80">
        <v>1</v>
      </c>
      <c r="L25" s="19" t="s">
        <v>47</v>
      </c>
      <c r="M25" s="19" t="s">
        <v>191</v>
      </c>
      <c r="N25" s="19" t="s">
        <v>23</v>
      </c>
      <c r="P25" s="88">
        <f t="shared" si="0"/>
        <v>0</v>
      </c>
    </row>
    <row r="26" spans="1:16" s="53" customFormat="1" ht="76.05" customHeight="1">
      <c r="A26" s="131" t="s">
        <v>35</v>
      </c>
      <c r="B26" s="131">
        <v>13</v>
      </c>
      <c r="C26" s="131" t="s">
        <v>16</v>
      </c>
      <c r="D26" s="131">
        <v>8</v>
      </c>
      <c r="E26" s="55" t="s">
        <v>224</v>
      </c>
      <c r="F26" s="83">
        <v>4</v>
      </c>
      <c r="G26" s="4" t="s">
        <v>219</v>
      </c>
      <c r="H26" s="4" t="s">
        <v>243</v>
      </c>
      <c r="I26" s="60" t="s">
        <v>225</v>
      </c>
      <c r="J26" s="15" t="s">
        <v>260</v>
      </c>
      <c r="K26" s="57">
        <v>3</v>
      </c>
      <c r="L26" s="58" t="s">
        <v>241</v>
      </c>
      <c r="M26" s="19" t="s">
        <v>206</v>
      </c>
      <c r="N26" s="19" t="s">
        <v>57</v>
      </c>
      <c r="P26" s="88">
        <f t="shared" si="0"/>
        <v>1</v>
      </c>
    </row>
    <row r="27" spans="1:16" s="53" customFormat="1" ht="84" customHeight="1">
      <c r="A27" s="132"/>
      <c r="B27" s="132"/>
      <c r="C27" s="133"/>
      <c r="D27" s="133"/>
      <c r="E27" s="55" t="s">
        <v>232</v>
      </c>
      <c r="F27" s="83">
        <v>4</v>
      </c>
      <c r="G27" s="4" t="s">
        <v>242</v>
      </c>
      <c r="H27" s="4" t="s">
        <v>261</v>
      </c>
      <c r="I27" s="60" t="s">
        <v>231</v>
      </c>
      <c r="J27" s="15" t="s">
        <v>262</v>
      </c>
      <c r="K27" s="57">
        <v>3</v>
      </c>
      <c r="L27" s="58" t="s">
        <v>244</v>
      </c>
      <c r="M27" s="19" t="s">
        <v>206</v>
      </c>
      <c r="N27" s="19" t="s">
        <v>57</v>
      </c>
      <c r="P27" s="88">
        <f t="shared" si="0"/>
        <v>1</v>
      </c>
    </row>
    <row r="28" spans="1:16" s="53" customFormat="1" ht="106.05" customHeight="1">
      <c r="A28" s="133"/>
      <c r="B28" s="133"/>
      <c r="C28" s="54" t="s">
        <v>43</v>
      </c>
      <c r="D28" s="54">
        <v>5</v>
      </c>
      <c r="E28" s="55" t="s">
        <v>52</v>
      </c>
      <c r="F28" s="54">
        <v>5</v>
      </c>
      <c r="G28" s="64">
        <v>0.9</v>
      </c>
      <c r="H28" s="87">
        <v>0.96970000000000001</v>
      </c>
      <c r="I28" s="60" t="s">
        <v>58</v>
      </c>
      <c r="J28" s="15" t="s">
        <v>264</v>
      </c>
      <c r="K28" s="86">
        <v>5</v>
      </c>
      <c r="L28" s="58" t="s">
        <v>245</v>
      </c>
      <c r="M28" s="58" t="s">
        <v>56</v>
      </c>
      <c r="N28" s="58" t="s">
        <v>59</v>
      </c>
      <c r="P28" s="88">
        <f t="shared" si="0"/>
        <v>0</v>
      </c>
    </row>
    <row r="29" spans="1:16" s="6" customFormat="1" ht="21" customHeight="1">
      <c r="A29" s="47" t="s">
        <v>141</v>
      </c>
      <c r="B29" s="44"/>
      <c r="C29" s="44"/>
      <c r="D29" s="44"/>
      <c r="E29" s="44"/>
      <c r="F29" s="44"/>
      <c r="G29" s="44"/>
      <c r="H29" s="44"/>
      <c r="I29" s="44"/>
      <c r="J29" s="44"/>
      <c r="K29" s="44"/>
      <c r="L29" s="44"/>
      <c r="M29" s="44"/>
      <c r="N29" s="45"/>
      <c r="P29" s="88">
        <f t="shared" si="0"/>
        <v>0</v>
      </c>
    </row>
    <row r="30" spans="1:16" s="6" customFormat="1" ht="48" customHeight="1">
      <c r="A30" s="127" t="s">
        <v>36</v>
      </c>
      <c r="B30" s="135">
        <v>13</v>
      </c>
      <c r="C30" s="127" t="s">
        <v>25</v>
      </c>
      <c r="D30" s="127">
        <v>10</v>
      </c>
      <c r="E30" s="19" t="s">
        <v>148</v>
      </c>
      <c r="F30" s="80">
        <v>2</v>
      </c>
      <c r="G30" s="3" t="s">
        <v>145</v>
      </c>
      <c r="H30" s="3" t="s">
        <v>142</v>
      </c>
      <c r="I30" s="19" t="s">
        <v>146</v>
      </c>
      <c r="J30" s="19" t="s">
        <v>143</v>
      </c>
      <c r="K30" s="80">
        <v>2</v>
      </c>
      <c r="L30" s="15" t="s">
        <v>147</v>
      </c>
      <c r="M30" s="19" t="s">
        <v>144</v>
      </c>
      <c r="N30" s="24" t="s">
        <v>37</v>
      </c>
      <c r="P30" s="88">
        <f t="shared" si="0"/>
        <v>0</v>
      </c>
    </row>
    <row r="31" spans="1:16" s="6" customFormat="1" ht="54">
      <c r="A31" s="128"/>
      <c r="B31" s="136"/>
      <c r="C31" s="128"/>
      <c r="D31" s="128"/>
      <c r="E31" s="19" t="s">
        <v>149</v>
      </c>
      <c r="F31" s="80">
        <v>2</v>
      </c>
      <c r="G31" s="25">
        <v>1</v>
      </c>
      <c r="H31" s="25">
        <v>1</v>
      </c>
      <c r="I31" s="19" t="s">
        <v>150</v>
      </c>
      <c r="J31" s="19" t="s">
        <v>158</v>
      </c>
      <c r="K31" s="80">
        <v>2</v>
      </c>
      <c r="L31" s="15" t="s">
        <v>160</v>
      </c>
      <c r="M31" s="19" t="s">
        <v>144</v>
      </c>
      <c r="N31" s="24" t="s">
        <v>37</v>
      </c>
      <c r="P31" s="88">
        <f t="shared" si="0"/>
        <v>0</v>
      </c>
    </row>
    <row r="32" spans="1:16" s="6" customFormat="1" ht="51" customHeight="1">
      <c r="A32" s="128"/>
      <c r="B32" s="136"/>
      <c r="C32" s="128"/>
      <c r="D32" s="128"/>
      <c r="E32" s="19" t="s">
        <v>159</v>
      </c>
      <c r="F32" s="74">
        <v>2</v>
      </c>
      <c r="G32" s="3" t="s">
        <v>259</v>
      </c>
      <c r="H32" s="3" t="s">
        <v>259</v>
      </c>
      <c r="I32" s="19" t="s">
        <v>175</v>
      </c>
      <c r="J32" s="62" t="s">
        <v>161</v>
      </c>
      <c r="K32" s="77">
        <v>2</v>
      </c>
      <c r="L32" s="15" t="s">
        <v>177</v>
      </c>
      <c r="M32" s="59" t="s">
        <v>176</v>
      </c>
      <c r="N32" s="24" t="s">
        <v>37</v>
      </c>
      <c r="P32" s="88">
        <f t="shared" si="0"/>
        <v>0</v>
      </c>
    </row>
    <row r="33" spans="1:18" s="6" customFormat="1" ht="51" customHeight="1">
      <c r="A33" s="128"/>
      <c r="B33" s="136"/>
      <c r="C33" s="128"/>
      <c r="D33" s="128"/>
      <c r="E33" s="19" t="s">
        <v>162</v>
      </c>
      <c r="F33" s="80">
        <v>2</v>
      </c>
      <c r="G33" s="101">
        <v>1</v>
      </c>
      <c r="H33" s="101">
        <v>1</v>
      </c>
      <c r="I33" s="55" t="s">
        <v>163</v>
      </c>
      <c r="J33" s="62" t="s">
        <v>164</v>
      </c>
      <c r="K33" s="80">
        <v>2</v>
      </c>
      <c r="L33" s="15" t="s">
        <v>165</v>
      </c>
      <c r="M33" s="59" t="s">
        <v>166</v>
      </c>
      <c r="N33" s="24" t="s">
        <v>37</v>
      </c>
      <c r="P33" s="88">
        <f t="shared" si="0"/>
        <v>0</v>
      </c>
    </row>
    <row r="34" spans="1:18" s="6" customFormat="1" ht="51" customHeight="1">
      <c r="A34" s="128"/>
      <c r="B34" s="136"/>
      <c r="C34" s="128"/>
      <c r="D34" s="128"/>
      <c r="E34" s="19" t="s">
        <v>167</v>
      </c>
      <c r="F34" s="80">
        <v>1</v>
      </c>
      <c r="G34" s="4">
        <v>1</v>
      </c>
      <c r="H34" s="4">
        <v>1</v>
      </c>
      <c r="I34" s="55" t="s">
        <v>168</v>
      </c>
      <c r="J34" s="15" t="s">
        <v>213</v>
      </c>
      <c r="K34" s="80">
        <v>1</v>
      </c>
      <c r="L34" s="15" t="s">
        <v>169</v>
      </c>
      <c r="M34" s="59" t="s">
        <v>170</v>
      </c>
      <c r="N34" s="24" t="s">
        <v>37</v>
      </c>
      <c r="P34" s="88">
        <f t="shared" si="0"/>
        <v>0</v>
      </c>
    </row>
    <row r="35" spans="1:18" s="6" customFormat="1" ht="52.95" customHeight="1">
      <c r="A35" s="128"/>
      <c r="B35" s="136"/>
      <c r="C35" s="134"/>
      <c r="D35" s="134"/>
      <c r="E35" s="19" t="s">
        <v>171</v>
      </c>
      <c r="F35" s="80">
        <v>1</v>
      </c>
      <c r="G35" s="4">
        <v>1</v>
      </c>
      <c r="H35" s="4">
        <v>1</v>
      </c>
      <c r="I35" s="55" t="s">
        <v>172</v>
      </c>
      <c r="J35" s="62" t="s">
        <v>214</v>
      </c>
      <c r="K35" s="80">
        <v>1</v>
      </c>
      <c r="L35" s="15" t="s">
        <v>173</v>
      </c>
      <c r="M35" s="59" t="s">
        <v>174</v>
      </c>
      <c r="N35" s="24" t="s">
        <v>37</v>
      </c>
      <c r="P35" s="88">
        <f t="shared" si="0"/>
        <v>0</v>
      </c>
    </row>
    <row r="36" spans="1:18" s="6" customFormat="1" ht="75.599999999999994">
      <c r="A36" s="128"/>
      <c r="B36" s="136"/>
      <c r="C36" s="81" t="s">
        <v>38</v>
      </c>
      <c r="D36" s="81">
        <v>1</v>
      </c>
      <c r="E36" s="19" t="s">
        <v>178</v>
      </c>
      <c r="F36" s="82">
        <v>1</v>
      </c>
      <c r="G36" s="82" t="s">
        <v>40</v>
      </c>
      <c r="H36" s="82" t="s">
        <v>40</v>
      </c>
      <c r="I36" s="55" t="s">
        <v>179</v>
      </c>
      <c r="J36" s="63" t="s">
        <v>215</v>
      </c>
      <c r="K36" s="82">
        <v>1</v>
      </c>
      <c r="L36" s="15" t="s">
        <v>180</v>
      </c>
      <c r="M36" s="59" t="s">
        <v>181</v>
      </c>
      <c r="N36" s="24" t="s">
        <v>15</v>
      </c>
      <c r="P36" s="88">
        <f t="shared" si="0"/>
        <v>0</v>
      </c>
    </row>
    <row r="37" spans="1:18" s="6" customFormat="1" ht="54">
      <c r="A37" s="128"/>
      <c r="B37" s="136"/>
      <c r="C37" s="83" t="s">
        <v>34</v>
      </c>
      <c r="D37" s="82">
        <v>1</v>
      </c>
      <c r="E37" s="19" t="s">
        <v>48</v>
      </c>
      <c r="F37" s="82">
        <v>1</v>
      </c>
      <c r="G37" s="25" t="s">
        <v>29</v>
      </c>
      <c r="H37" s="51">
        <v>0</v>
      </c>
      <c r="I37" s="24" t="s">
        <v>30</v>
      </c>
      <c r="J37" s="19" t="s">
        <v>216</v>
      </c>
      <c r="K37" s="82">
        <v>1</v>
      </c>
      <c r="L37" s="19" t="s">
        <v>186</v>
      </c>
      <c r="M37" s="19" t="s">
        <v>135</v>
      </c>
      <c r="N37" s="19" t="s">
        <v>23</v>
      </c>
      <c r="P37" s="88">
        <f t="shared" si="0"/>
        <v>0</v>
      </c>
    </row>
    <row r="38" spans="1:18" s="6" customFormat="1" ht="54">
      <c r="A38" s="134"/>
      <c r="B38" s="137"/>
      <c r="C38" s="80" t="s">
        <v>39</v>
      </c>
      <c r="D38" s="80">
        <v>1</v>
      </c>
      <c r="E38" s="23" t="s">
        <v>50</v>
      </c>
      <c r="F38" s="80">
        <v>1</v>
      </c>
      <c r="G38" s="4">
        <v>1</v>
      </c>
      <c r="H38" s="4">
        <v>1</v>
      </c>
      <c r="I38" s="55" t="s">
        <v>183</v>
      </c>
      <c r="J38" s="15" t="s">
        <v>217</v>
      </c>
      <c r="K38" s="80">
        <v>1</v>
      </c>
      <c r="L38" s="19" t="s">
        <v>47</v>
      </c>
      <c r="M38" s="59" t="s">
        <v>185</v>
      </c>
      <c r="N38" s="15" t="s">
        <v>51</v>
      </c>
      <c r="P38" s="88">
        <f t="shared" si="0"/>
        <v>0</v>
      </c>
    </row>
    <row r="39" spans="1:18" s="6" customFormat="1" ht="62.55" customHeight="1">
      <c r="A39" s="129" t="s">
        <v>42</v>
      </c>
      <c r="B39" s="130">
        <v>13</v>
      </c>
      <c r="C39" s="127" t="s">
        <v>41</v>
      </c>
      <c r="D39" s="127">
        <v>8</v>
      </c>
      <c r="E39" s="19" t="s">
        <v>228</v>
      </c>
      <c r="F39" s="80">
        <v>2</v>
      </c>
      <c r="G39" s="3" t="s">
        <v>247</v>
      </c>
      <c r="H39" s="4" t="s">
        <v>247</v>
      </c>
      <c r="I39" s="60" t="s">
        <v>192</v>
      </c>
      <c r="J39" s="62" t="s">
        <v>54</v>
      </c>
      <c r="K39" s="80">
        <v>2</v>
      </c>
      <c r="L39" s="15" t="s">
        <v>212</v>
      </c>
      <c r="M39" s="59" t="s">
        <v>211</v>
      </c>
      <c r="N39" s="15" t="s">
        <v>196</v>
      </c>
      <c r="P39" s="88">
        <f t="shared" si="0"/>
        <v>0</v>
      </c>
    </row>
    <row r="40" spans="1:18" s="6" customFormat="1" ht="75.599999999999994">
      <c r="A40" s="129"/>
      <c r="B40" s="130"/>
      <c r="C40" s="128"/>
      <c r="D40" s="128"/>
      <c r="E40" s="19" t="s">
        <v>195</v>
      </c>
      <c r="F40" s="80">
        <v>3</v>
      </c>
      <c r="G40" s="3" t="s">
        <v>193</v>
      </c>
      <c r="H40" s="3" t="s">
        <v>193</v>
      </c>
      <c r="I40" s="60" t="s">
        <v>194</v>
      </c>
      <c r="J40" s="62" t="s">
        <v>202</v>
      </c>
      <c r="K40" s="80">
        <v>3</v>
      </c>
      <c r="L40" s="15" t="s">
        <v>204</v>
      </c>
      <c r="M40" s="19" t="s">
        <v>191</v>
      </c>
      <c r="N40" s="15" t="s">
        <v>197</v>
      </c>
      <c r="P40" s="88">
        <f t="shared" si="0"/>
        <v>0</v>
      </c>
    </row>
    <row r="41" spans="1:18" s="6" customFormat="1" ht="75.599999999999994">
      <c r="A41" s="129"/>
      <c r="B41" s="130"/>
      <c r="C41" s="128"/>
      <c r="D41" s="128"/>
      <c r="E41" s="19" t="s">
        <v>198</v>
      </c>
      <c r="F41" s="80">
        <v>3</v>
      </c>
      <c r="G41" s="25" t="s">
        <v>200</v>
      </c>
      <c r="H41" s="25" t="s">
        <v>200</v>
      </c>
      <c r="I41" s="60" t="s">
        <v>199</v>
      </c>
      <c r="J41" s="62" t="s">
        <v>201</v>
      </c>
      <c r="K41" s="80">
        <v>3</v>
      </c>
      <c r="L41" s="15" t="s">
        <v>203</v>
      </c>
      <c r="M41" s="19" t="s">
        <v>191</v>
      </c>
      <c r="N41" s="15" t="s">
        <v>197</v>
      </c>
      <c r="P41" s="88">
        <f t="shared" si="0"/>
        <v>0</v>
      </c>
    </row>
    <row r="42" spans="1:18" s="6" customFormat="1" ht="75.75" customHeight="1">
      <c r="A42" s="129"/>
      <c r="B42" s="130"/>
      <c r="C42" s="24" t="s">
        <v>43</v>
      </c>
      <c r="D42" s="80">
        <v>5</v>
      </c>
      <c r="E42" s="19" t="s">
        <v>52</v>
      </c>
      <c r="F42" s="80">
        <v>5</v>
      </c>
      <c r="G42" s="80" t="s">
        <v>44</v>
      </c>
      <c r="H42" s="25">
        <v>1</v>
      </c>
      <c r="I42" s="62" t="s">
        <v>205</v>
      </c>
      <c r="J42" s="62" t="s">
        <v>265</v>
      </c>
      <c r="K42" s="80">
        <v>5</v>
      </c>
      <c r="L42" s="15" t="s">
        <v>246</v>
      </c>
      <c r="M42" s="19" t="s">
        <v>206</v>
      </c>
      <c r="N42" s="15" t="s">
        <v>55</v>
      </c>
      <c r="P42" s="88">
        <f t="shared" si="0"/>
        <v>0</v>
      </c>
    </row>
    <row r="43" spans="1:18" s="7" customFormat="1" ht="24.75" customHeight="1">
      <c r="A43" s="27" t="s">
        <v>17</v>
      </c>
      <c r="B43" s="40">
        <f>SUM(B4:B42)</f>
        <v>100</v>
      </c>
      <c r="C43" s="27"/>
      <c r="D43" s="40">
        <f>SUM(D4:D42)</f>
        <v>100</v>
      </c>
      <c r="E43" s="29"/>
      <c r="F43" s="40">
        <f>SUM(F4:F42)</f>
        <v>100</v>
      </c>
      <c r="G43" s="28"/>
      <c r="H43" s="28"/>
      <c r="I43" s="27"/>
      <c r="J43" s="26"/>
      <c r="K43" s="40">
        <f>SUM(K4:K42)</f>
        <v>98</v>
      </c>
      <c r="L43" s="30"/>
      <c r="M43" s="27"/>
      <c r="N43" s="24"/>
    </row>
    <row r="44" spans="1:18" s="8" customFormat="1" ht="14.25" customHeight="1">
      <c r="A44" s="31"/>
      <c r="B44" s="31"/>
      <c r="C44" s="32"/>
      <c r="D44" s="33"/>
      <c r="E44" s="34"/>
      <c r="F44" s="33"/>
      <c r="G44" s="33"/>
      <c r="H44" s="33"/>
      <c r="I44" s="32"/>
      <c r="J44" s="35"/>
      <c r="K44" s="36"/>
      <c r="L44" s="37"/>
      <c r="M44" s="35"/>
      <c r="N44" s="37"/>
      <c r="O44" s="12"/>
      <c r="P44" s="12"/>
      <c r="Q44" s="12"/>
      <c r="R44" s="12"/>
    </row>
    <row r="45" spans="1:18" ht="30" customHeight="1">
      <c r="A45" s="31"/>
      <c r="B45" s="31"/>
      <c r="C45" s="32"/>
      <c r="D45" s="33"/>
      <c r="E45" s="34"/>
      <c r="F45" s="33"/>
      <c r="G45" s="33"/>
      <c r="H45" s="33"/>
      <c r="I45" s="32"/>
      <c r="J45" s="85"/>
      <c r="K45" s="36"/>
      <c r="L45" s="38"/>
      <c r="M45" s="39"/>
      <c r="N45" s="37"/>
    </row>
    <row r="46" spans="1:18" ht="30" customHeight="1">
      <c r="L46" s="20"/>
    </row>
    <row r="47" spans="1:18" ht="30" customHeight="1">
      <c r="L47" s="21"/>
    </row>
    <row r="48" spans="1:18" ht="30" customHeight="1">
      <c r="L48" s="22"/>
    </row>
    <row r="49" spans="1:18" ht="30" customHeight="1"/>
    <row r="50" spans="1:18" ht="30" customHeight="1"/>
    <row r="51" spans="1:18" ht="30" customHeight="1"/>
    <row r="52" spans="1:18" s="8" customFormat="1" ht="30" customHeight="1">
      <c r="A52" s="9"/>
      <c r="B52" s="9"/>
      <c r="C52" s="5"/>
      <c r="D52" s="10"/>
      <c r="E52" s="11"/>
      <c r="F52" s="10"/>
      <c r="G52" s="10"/>
      <c r="H52" s="10"/>
      <c r="I52" s="5"/>
      <c r="J52" s="12"/>
      <c r="K52" s="1"/>
      <c r="L52" s="13"/>
      <c r="M52" s="12"/>
      <c r="N52" s="13"/>
      <c r="O52" s="12"/>
      <c r="P52" s="12"/>
      <c r="Q52" s="12"/>
      <c r="R52" s="12"/>
    </row>
    <row r="53" spans="1:18" s="8" customFormat="1" ht="30" customHeight="1">
      <c r="A53" s="9"/>
      <c r="B53" s="9"/>
      <c r="C53" s="5"/>
      <c r="D53" s="10"/>
      <c r="E53" s="11"/>
      <c r="F53" s="10"/>
      <c r="G53" s="10"/>
      <c r="H53" s="10"/>
      <c r="I53" s="5"/>
      <c r="J53" s="12"/>
      <c r="K53" s="1"/>
      <c r="L53" s="13"/>
      <c r="M53" s="12"/>
      <c r="N53" s="13"/>
      <c r="O53" s="12"/>
      <c r="P53" s="12"/>
      <c r="Q53" s="12"/>
      <c r="R53" s="12"/>
    </row>
    <row r="54" spans="1:18" s="8" customFormat="1" ht="30" customHeight="1">
      <c r="A54" s="9"/>
      <c r="B54" s="9"/>
      <c r="C54" s="5"/>
      <c r="D54" s="10"/>
      <c r="E54" s="11"/>
      <c r="F54" s="10"/>
      <c r="G54" s="10"/>
      <c r="H54" s="10"/>
      <c r="I54" s="5"/>
      <c r="J54" s="12"/>
      <c r="K54" s="1"/>
      <c r="L54" s="13"/>
      <c r="M54" s="12"/>
      <c r="N54" s="13"/>
      <c r="O54" s="12"/>
      <c r="P54" s="12"/>
      <c r="Q54" s="12"/>
      <c r="R54" s="12"/>
    </row>
    <row r="55" spans="1:18" s="8" customFormat="1" ht="30" customHeight="1">
      <c r="A55" s="9"/>
      <c r="B55" s="9"/>
      <c r="C55" s="5"/>
      <c r="D55" s="10"/>
      <c r="E55" s="11"/>
      <c r="F55" s="10"/>
      <c r="G55" s="10"/>
      <c r="H55" s="10"/>
      <c r="I55" s="5"/>
      <c r="J55" s="12"/>
      <c r="K55" s="1"/>
      <c r="L55" s="13"/>
      <c r="M55" s="12"/>
      <c r="N55" s="13"/>
      <c r="O55" s="12"/>
      <c r="P55" s="12"/>
      <c r="Q55" s="12"/>
      <c r="R55" s="12"/>
    </row>
    <row r="56" spans="1:18" s="8" customFormat="1" ht="30" customHeight="1">
      <c r="A56" s="9"/>
      <c r="B56" s="9"/>
      <c r="C56" s="5"/>
      <c r="D56" s="10"/>
      <c r="E56" s="11"/>
      <c r="F56" s="10"/>
      <c r="G56" s="10"/>
      <c r="H56" s="10"/>
      <c r="I56" s="5"/>
      <c r="J56" s="12"/>
      <c r="K56" s="1"/>
      <c r="L56" s="13"/>
      <c r="M56" s="12"/>
      <c r="N56" s="13"/>
      <c r="O56" s="12"/>
      <c r="P56" s="12"/>
      <c r="Q56" s="12"/>
      <c r="R56" s="12"/>
    </row>
  </sheetData>
  <autoFilter ref="A3:WVV43"/>
  <mergeCells count="29">
    <mergeCell ref="C10:C11"/>
    <mergeCell ref="D10:D11"/>
    <mergeCell ref="A2:N2"/>
    <mergeCell ref="C6:C9"/>
    <mergeCell ref="D6:D9"/>
    <mergeCell ref="A6:A13"/>
    <mergeCell ref="B6:B13"/>
    <mergeCell ref="A19:A25"/>
    <mergeCell ref="B19:B25"/>
    <mergeCell ref="C22:C23"/>
    <mergeCell ref="D22:D23"/>
    <mergeCell ref="A14:A17"/>
    <mergeCell ref="B14:B17"/>
    <mergeCell ref="C39:C41"/>
    <mergeCell ref="D39:D41"/>
    <mergeCell ref="A39:A42"/>
    <mergeCell ref="B39:B42"/>
    <mergeCell ref="C14:C15"/>
    <mergeCell ref="D14:D15"/>
    <mergeCell ref="C19:C21"/>
    <mergeCell ref="D19:D21"/>
    <mergeCell ref="A26:A28"/>
    <mergeCell ref="B26:B28"/>
    <mergeCell ref="C26:C27"/>
    <mergeCell ref="D26:D27"/>
    <mergeCell ref="C30:C35"/>
    <mergeCell ref="B30:B38"/>
    <mergeCell ref="A30:A38"/>
    <mergeCell ref="D30:D35"/>
  </mergeCells>
  <phoneticPr fontId="7" type="noConversion"/>
  <printOptions horizontalCentered="1"/>
  <pageMargins left="0.25" right="0.25" top="0.75" bottom="0.75" header="0.3" footer="0.3"/>
  <pageSetup paperSize="9" scale="87" fitToHeight="0" orientation="landscape" blackAndWhite="1" r:id="rId1"/>
  <headerFooter>
    <oddFooter>&amp;C&amp;8第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整体评价自评表</vt:lpstr>
      <vt:lpstr>整体支出自评表2020</vt:lpstr>
      <vt:lpstr>整体支出自评表2020!Print_Area</vt:lpstr>
      <vt:lpstr>整体支出自评表2020!Print_Titles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胖哥</dc:creator>
  <cp:lastModifiedBy>Administrator</cp:lastModifiedBy>
  <cp:lastPrinted>2021-06-12T10:43:49Z</cp:lastPrinted>
  <dcterms:created xsi:type="dcterms:W3CDTF">2015-06-05T18:19:00Z</dcterms:created>
  <dcterms:modified xsi:type="dcterms:W3CDTF">2021-10-25T01:09:50Z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